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Neunzig\www\CA web\retraining\stufe 1 deutsch\"/>
    </mc:Choice>
  </mc:AlternateContent>
  <bookViews>
    <workbookView xWindow="0" yWindow="0" windowWidth="19200" windowHeight="11595"/>
  </bookViews>
  <sheets>
    <sheet name="ROI-Ausdruck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2" l="1"/>
  <c r="T4" i="2"/>
  <c r="T8" i="2"/>
  <c r="R5" i="2"/>
  <c r="J17" i="2"/>
  <c r="N12" i="2"/>
  <c r="T11" i="2"/>
  <c r="W13" i="2"/>
  <c r="T13" i="2"/>
  <c r="W15" i="2"/>
  <c r="T15" i="2"/>
  <c r="T2" i="2"/>
  <c r="W11" i="2"/>
  <c r="W17" i="2"/>
  <c r="T17" i="2"/>
  <c r="R9" i="2"/>
  <c r="N27" i="2"/>
  <c r="N7" i="2"/>
  <c r="J10" i="2"/>
  <c r="F13" i="2"/>
  <c r="J24" i="2"/>
  <c r="F21" i="2"/>
  <c r="B17" i="2"/>
</calcChain>
</file>

<file path=xl/sharedStrings.xml><?xml version="1.0" encoding="utf-8"?>
<sst xmlns="http://schemas.openxmlformats.org/spreadsheetml/2006/main" count="42" uniqueCount="37">
  <si>
    <t>Umsatzerlöse</t>
  </si>
  <si>
    <t>Umsatzrendite</t>
  </si>
  <si>
    <t>Kapitalumschlag</t>
  </si>
  <si>
    <t>Anlagevermögen</t>
  </si>
  <si>
    <t>Vorräte</t>
  </si>
  <si>
    <t>Forderungen</t>
  </si>
  <si>
    <t>Capital Employed</t>
  </si>
  <si>
    <t>Working Capital</t>
  </si>
  <si>
    <t>Verbindlichkeiten</t>
  </si>
  <si>
    <t>Ergebnis vor</t>
  </si>
  <si>
    <t>R O C E</t>
  </si>
  <si>
    <t>Zinsen u. Steuern</t>
  </si>
  <si>
    <t>DB I</t>
  </si>
  <si>
    <t>Struko</t>
  </si>
  <si>
    <t>Proko</t>
  </si>
  <si>
    <t>P1 Umsatz</t>
  </si>
  <si>
    <t>P2 Umsatz</t>
  </si>
  <si>
    <t>P3 Umsatz</t>
  </si>
  <si>
    <t>P4 Umsatz</t>
  </si>
  <si>
    <t>P1 Proko</t>
  </si>
  <si>
    <t>P2 Proko</t>
  </si>
  <si>
    <t>P3 Proko</t>
  </si>
  <si>
    <t>P4 Proko</t>
  </si>
  <si>
    <t>VP P1</t>
  </si>
  <si>
    <t>VP P2</t>
  </si>
  <si>
    <t>VP P3</t>
  </si>
  <si>
    <t>VP P4</t>
  </si>
  <si>
    <t>Proko P1</t>
  </si>
  <si>
    <t>Proko P2</t>
  </si>
  <si>
    <t>Proko P3</t>
  </si>
  <si>
    <t>Proko P4</t>
  </si>
  <si>
    <t>Promo</t>
  </si>
  <si>
    <t>Allg. Struko</t>
  </si>
  <si>
    <t>Absatz P1</t>
  </si>
  <si>
    <t>Absatz P2</t>
  </si>
  <si>
    <t>Absatz P3</t>
  </si>
  <si>
    <t>Absatz 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</si>
</sst>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&quot;  &quot;"/>
    <numFmt numFmtId="165" formatCode="0%&quot;  &quot;"/>
    <numFmt numFmtId="166" formatCode="#,##0&quot;  &quot;"/>
    <numFmt numFmtId="167" formatCode="#,##0.00&quot;  &quot;"/>
    <numFmt numFmtId="168" formatCode="\+0%;\-0%"/>
    <numFmt numFmtId="169" formatCode="\+0.0%&quot;  &quot;;\-0.0%&quot;  &quot;"/>
  </numFmts>
  <fonts count="5" x14ac:knownFonts="1">
    <font>
      <sz val="10"/>
      <name val="MS Sans Serif"/>
    </font>
    <font>
      <sz val="10"/>
      <name val="MS Sans Serif"/>
    </font>
    <font>
      <sz val="12"/>
      <name val="Arial"/>
    </font>
    <font>
      <u/>
      <sz val="10"/>
      <color theme="10"/>
      <name val="MS Sans Serif"/>
    </font>
    <font>
      <u/>
      <sz val="10"/>
      <color theme="11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166" fontId="2" fillId="0" borderId="1" xfId="0" applyNumberFormat="1" applyFont="1" applyBorder="1" applyAlignment="1"/>
    <xf numFmtId="166" fontId="2" fillId="0" borderId="2" xfId="0" applyNumberFormat="1" applyFont="1" applyBorder="1"/>
    <xf numFmtId="166" fontId="2" fillId="0" borderId="2" xfId="0" applyNumberFormat="1" applyFont="1" applyBorder="1" applyAlignment="1"/>
    <xf numFmtId="166" fontId="2" fillId="0" borderId="1" xfId="0" applyNumberFormat="1" applyFont="1" applyBorder="1"/>
    <xf numFmtId="168" fontId="2" fillId="0" borderId="0" xfId="0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9" fontId="2" fillId="0" borderId="0" xfId="1" applyNumberFormat="1" applyFont="1"/>
    <xf numFmtId="167" fontId="2" fillId="0" borderId="1" xfId="0" applyNumberFormat="1" applyFont="1" applyBorder="1"/>
    <xf numFmtId="167" fontId="2" fillId="0" borderId="2" xfId="0" applyNumberFormat="1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3" xfId="0" applyFont="1" applyBorder="1" applyAlignment="1"/>
    <xf numFmtId="0" fontId="2" fillId="0" borderId="0" xfId="0" applyFont="1" applyAlignment="1">
      <alignment horizontal="centerContinuous"/>
    </xf>
    <xf numFmtId="0" fontId="2" fillId="0" borderId="5" xfId="0" applyFont="1" applyBorder="1" applyAlignment="1"/>
    <xf numFmtId="0" fontId="2" fillId="0" borderId="1" xfId="0" applyFont="1" applyBorder="1" applyAlignment="1"/>
    <xf numFmtId="164" fontId="2" fillId="0" borderId="7" xfId="1" applyNumberFormat="1" applyFont="1" applyBorder="1"/>
    <xf numFmtId="165" fontId="2" fillId="0" borderId="0" xfId="1" applyNumberFormat="1" applyFont="1"/>
    <xf numFmtId="165" fontId="2" fillId="0" borderId="0" xfId="1" applyNumberFormat="1" applyFont="1" applyBorder="1"/>
    <xf numFmtId="9" fontId="2" fillId="0" borderId="0" xfId="0" applyNumberFormat="1" applyFont="1"/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/>
    <xf numFmtId="166" fontId="2" fillId="0" borderId="8" xfId="0" applyNumberFormat="1" applyFont="1" applyBorder="1"/>
    <xf numFmtId="0" fontId="2" fillId="0" borderId="7" xfId="0" applyFont="1" applyBorder="1" applyAlignment="1"/>
    <xf numFmtId="0" fontId="2" fillId="0" borderId="10" xfId="0" applyFont="1" applyBorder="1" applyAlignment="1"/>
    <xf numFmtId="164" fontId="2" fillId="0" borderId="0" xfId="1" applyNumberFormat="1" applyFont="1" applyBorder="1"/>
    <xf numFmtId="9" fontId="2" fillId="0" borderId="0" xfId="0" applyNumberFormat="1" applyFont="1" applyFill="1"/>
    <xf numFmtId="168" fontId="2" fillId="0" borderId="0" xfId="0" applyNumberFormat="1" applyFont="1" applyFill="1"/>
    <xf numFmtId="0" fontId="2" fillId="0" borderId="9" xfId="0" applyFont="1" applyBorder="1"/>
    <xf numFmtId="0" fontId="2" fillId="0" borderId="11" xfId="0" applyFont="1" applyBorder="1"/>
    <xf numFmtId="9" fontId="2" fillId="0" borderId="9" xfId="0" applyNumberFormat="1" applyFont="1" applyFill="1" applyBorder="1" applyAlignment="1"/>
    <xf numFmtId="9" fontId="2" fillId="0" borderId="9" xfId="0" applyNumberFormat="1" applyFont="1" applyBorder="1"/>
    <xf numFmtId="9" fontId="2" fillId="0" borderId="9" xfId="0" applyNumberFormat="1" applyFont="1" applyFill="1" applyBorder="1"/>
    <xf numFmtId="9" fontId="2" fillId="0" borderId="3" xfId="0" applyNumberFormat="1" applyFont="1" applyBorder="1"/>
    <xf numFmtId="0" fontId="2" fillId="0" borderId="4" xfId="0" applyFont="1" applyBorder="1"/>
    <xf numFmtId="0" fontId="2" fillId="0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</cellXfs>
  <cellStyles count="4">
    <cellStyle name="Besuchter Hyperlink" xfId="3" builtinId="9" hidden="1"/>
    <cellStyle name="Link" xfId="2" builtinId="8" hidden="1"/>
    <cellStyle name="Prozent" xfId="1" builtinId="5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8</xdr:row>
      <xdr:rowOff>114300</xdr:rowOff>
    </xdr:from>
    <xdr:to>
      <xdr:col>7</xdr:col>
      <xdr:colOff>25400</xdr:colOff>
      <xdr:row>15</xdr:row>
      <xdr:rowOff>101600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>
          <a:off x="3263900" y="1638300"/>
          <a:ext cx="0" cy="1320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1086" name="Line 2"/>
        <xdr:cNvSpPr>
          <a:spLocks noChangeShapeType="1"/>
        </xdr:cNvSpPr>
      </xdr:nvSpPr>
      <xdr:spPr bwMode="auto">
        <a:xfrm>
          <a:off x="3263900" y="16383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15</xdr:row>
      <xdr:rowOff>101600</xdr:rowOff>
    </xdr:from>
    <xdr:to>
      <xdr:col>8</xdr:col>
      <xdr:colOff>0</xdr:colOff>
      <xdr:row>15</xdr:row>
      <xdr:rowOff>101600</xdr:rowOff>
    </xdr:to>
    <xdr:sp macro="" textlink="">
      <xdr:nvSpPr>
        <xdr:cNvPr id="1087" name="Line 3"/>
        <xdr:cNvSpPr>
          <a:spLocks noChangeShapeType="1"/>
        </xdr:cNvSpPr>
      </xdr:nvSpPr>
      <xdr:spPr bwMode="auto">
        <a:xfrm flipH="1">
          <a:off x="3263900" y="29591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7</xdr:col>
      <xdr:colOff>25400</xdr:colOff>
      <xdr:row>23</xdr:row>
      <xdr:rowOff>0</xdr:rowOff>
    </xdr:to>
    <xdr:sp macro="" textlink="">
      <xdr:nvSpPr>
        <xdr:cNvPr id="1088" name="Line 4"/>
        <xdr:cNvSpPr>
          <a:spLocks noChangeShapeType="1"/>
        </xdr:cNvSpPr>
      </xdr:nvSpPr>
      <xdr:spPr bwMode="auto">
        <a:xfrm>
          <a:off x="3263900" y="304800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16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089" name="Line 5"/>
        <xdr:cNvSpPr>
          <a:spLocks noChangeShapeType="1"/>
        </xdr:cNvSpPr>
      </xdr:nvSpPr>
      <xdr:spPr bwMode="auto">
        <a:xfrm>
          <a:off x="3263900" y="30480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25400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090" name="Line 6"/>
        <xdr:cNvSpPr>
          <a:spLocks noChangeShapeType="1"/>
        </xdr:cNvSpPr>
      </xdr:nvSpPr>
      <xdr:spPr bwMode="auto">
        <a:xfrm flipH="1">
          <a:off x="3263900" y="43815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38100</xdr:colOff>
      <xdr:row>12</xdr:row>
      <xdr:rowOff>0</xdr:rowOff>
    </xdr:to>
    <xdr:sp macro="" textlink="">
      <xdr:nvSpPr>
        <xdr:cNvPr id="1091" name="Line 7"/>
        <xdr:cNvSpPr>
          <a:spLocks noChangeShapeType="1"/>
        </xdr:cNvSpPr>
      </xdr:nvSpPr>
      <xdr:spPr bwMode="auto">
        <a:xfrm flipV="1">
          <a:off x="3086100" y="2286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6</xdr:col>
      <xdr:colOff>0</xdr:colOff>
      <xdr:row>20</xdr:row>
      <xdr:rowOff>12707</xdr:rowOff>
    </xdr:from>
    <xdr:to>
      <xdr:col>7</xdr:col>
      <xdr:colOff>25400</xdr:colOff>
      <xdr:row>20</xdr:row>
      <xdr:rowOff>12707</xdr:rowOff>
    </xdr:to>
    <xdr:sp macro="" textlink="">
      <xdr:nvSpPr>
        <xdr:cNvPr id="1092" name="Line 8"/>
        <xdr:cNvSpPr>
          <a:spLocks noChangeShapeType="1"/>
        </xdr:cNvSpPr>
      </xdr:nvSpPr>
      <xdr:spPr bwMode="auto">
        <a:xfrm flipV="1">
          <a:off x="3090333" y="3907374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10</xdr:col>
      <xdr:colOff>0</xdr:colOff>
      <xdr:row>8</xdr:row>
      <xdr:rowOff>76200</xdr:rowOff>
    </xdr:from>
    <xdr:to>
      <xdr:col>11</xdr:col>
      <xdr:colOff>0</xdr:colOff>
      <xdr:row>8</xdr:row>
      <xdr:rowOff>76200</xdr:rowOff>
    </xdr:to>
    <xdr:sp macro="" textlink="">
      <xdr:nvSpPr>
        <xdr:cNvPr id="1093" name="Line 9"/>
        <xdr:cNvSpPr>
          <a:spLocks noChangeShapeType="1"/>
        </xdr:cNvSpPr>
      </xdr:nvSpPr>
      <xdr:spPr bwMode="auto">
        <a:xfrm flipV="1">
          <a:off x="4762500" y="16002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4</xdr:row>
      <xdr:rowOff>12700</xdr:rowOff>
    </xdr:from>
    <xdr:to>
      <xdr:col>15</xdr:col>
      <xdr:colOff>25400</xdr:colOff>
      <xdr:row>8</xdr:row>
      <xdr:rowOff>0</xdr:rowOff>
    </xdr:to>
    <xdr:sp macro="" textlink="">
      <xdr:nvSpPr>
        <xdr:cNvPr id="1094" name="Line 10"/>
        <xdr:cNvSpPr>
          <a:spLocks noChangeShapeType="1"/>
        </xdr:cNvSpPr>
      </xdr:nvSpPr>
      <xdr:spPr bwMode="auto">
        <a:xfrm flipH="1">
          <a:off x="6616700" y="774700"/>
          <a:ext cx="0" cy="74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4</xdr:row>
      <xdr:rowOff>12700</xdr:rowOff>
    </xdr:from>
    <xdr:to>
      <xdr:col>15</xdr:col>
      <xdr:colOff>103188</xdr:colOff>
      <xdr:row>4</xdr:row>
      <xdr:rowOff>15875</xdr:rowOff>
    </xdr:to>
    <xdr:sp macro="" textlink="">
      <xdr:nvSpPr>
        <xdr:cNvPr id="1095" name="Line 11"/>
        <xdr:cNvSpPr>
          <a:spLocks noChangeShapeType="1"/>
        </xdr:cNvSpPr>
      </xdr:nvSpPr>
      <xdr:spPr bwMode="auto">
        <a:xfrm>
          <a:off x="5994400" y="774700"/>
          <a:ext cx="77788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25400</xdr:colOff>
      <xdr:row>8</xdr:row>
      <xdr:rowOff>0</xdr:rowOff>
    </xdr:from>
    <xdr:to>
      <xdr:col>15</xdr:col>
      <xdr:colOff>152400</xdr:colOff>
      <xdr:row>8</xdr:row>
      <xdr:rowOff>0</xdr:rowOff>
    </xdr:to>
    <xdr:sp macro="" textlink="">
      <xdr:nvSpPr>
        <xdr:cNvPr id="1096" name="Line 12"/>
        <xdr:cNvSpPr>
          <a:spLocks noChangeShapeType="1"/>
        </xdr:cNvSpPr>
      </xdr:nvSpPr>
      <xdr:spPr bwMode="auto">
        <a:xfrm flipH="1" flipV="1">
          <a:off x="6616700" y="1524000"/>
          <a:ext cx="12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14</xdr:col>
      <xdr:colOff>0</xdr:colOff>
      <xdr:row>6</xdr:row>
      <xdr:rowOff>12700</xdr:rowOff>
    </xdr:from>
    <xdr:to>
      <xdr:col>15</xdr:col>
      <xdr:colOff>25400</xdr:colOff>
      <xdr:row>6</xdr:row>
      <xdr:rowOff>12700</xdr:rowOff>
    </xdr:to>
    <xdr:sp macro="" textlink="">
      <xdr:nvSpPr>
        <xdr:cNvPr id="1097" name="Line 13"/>
        <xdr:cNvSpPr>
          <a:spLocks noChangeShapeType="1"/>
        </xdr:cNvSpPr>
      </xdr:nvSpPr>
      <xdr:spPr bwMode="auto">
        <a:xfrm>
          <a:off x="6438900" y="11557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18</xdr:col>
      <xdr:colOff>-1</xdr:colOff>
      <xdr:row>3</xdr:row>
      <xdr:rowOff>178594</xdr:rowOff>
    </xdr:from>
    <xdr:to>
      <xdr:col>18</xdr:col>
      <xdr:colOff>154781</xdr:colOff>
      <xdr:row>3</xdr:row>
      <xdr:rowOff>178594</xdr:rowOff>
    </xdr:to>
    <xdr:cxnSp macro="">
      <xdr:nvCxnSpPr>
        <xdr:cNvPr id="5" name="Gerader Verbinder 4"/>
        <xdr:cNvCxnSpPr/>
      </xdr:nvCxnSpPr>
      <xdr:spPr bwMode="auto">
        <a:xfrm>
          <a:off x="8024812" y="750094"/>
          <a:ext cx="15478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8</xdr:row>
      <xdr:rowOff>11902</xdr:rowOff>
    </xdr:from>
    <xdr:to>
      <xdr:col>18</xdr:col>
      <xdr:colOff>154782</xdr:colOff>
      <xdr:row>8</xdr:row>
      <xdr:rowOff>11902</xdr:rowOff>
    </xdr:to>
    <xdr:cxnSp macro="">
      <xdr:nvCxnSpPr>
        <xdr:cNvPr id="20" name="Gerader Verbinder 19"/>
        <xdr:cNvCxnSpPr/>
      </xdr:nvCxnSpPr>
      <xdr:spPr bwMode="auto">
        <a:xfrm>
          <a:off x="8024813" y="1535902"/>
          <a:ext cx="15478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154781</xdr:colOff>
      <xdr:row>1</xdr:row>
      <xdr:rowOff>23812</xdr:rowOff>
    </xdr:from>
    <xdr:to>
      <xdr:col>18</xdr:col>
      <xdr:colOff>154781</xdr:colOff>
      <xdr:row>6</xdr:row>
      <xdr:rowOff>166687</xdr:rowOff>
    </xdr:to>
    <xdr:cxnSp macro="">
      <xdr:nvCxnSpPr>
        <xdr:cNvPr id="8" name="Gerader Verbinder 7"/>
        <xdr:cNvCxnSpPr/>
      </xdr:nvCxnSpPr>
      <xdr:spPr bwMode="auto">
        <a:xfrm>
          <a:off x="8179594" y="214312"/>
          <a:ext cx="0" cy="10953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154778</xdr:colOff>
      <xdr:row>1</xdr:row>
      <xdr:rowOff>23812</xdr:rowOff>
    </xdr:from>
    <xdr:to>
      <xdr:col>18</xdr:col>
      <xdr:colOff>309560</xdr:colOff>
      <xdr:row>1</xdr:row>
      <xdr:rowOff>23812</xdr:rowOff>
    </xdr:to>
    <xdr:cxnSp macro="">
      <xdr:nvCxnSpPr>
        <xdr:cNvPr id="26" name="Gerader Verbinder 25"/>
        <xdr:cNvCxnSpPr/>
      </xdr:nvCxnSpPr>
      <xdr:spPr bwMode="auto">
        <a:xfrm>
          <a:off x="8179591" y="214312"/>
          <a:ext cx="15478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150810</xdr:colOff>
      <xdr:row>2</xdr:row>
      <xdr:rowOff>178589</xdr:rowOff>
    </xdr:from>
    <xdr:to>
      <xdr:col>18</xdr:col>
      <xdr:colOff>305592</xdr:colOff>
      <xdr:row>2</xdr:row>
      <xdr:rowOff>178589</xdr:rowOff>
    </xdr:to>
    <xdr:cxnSp macro="">
      <xdr:nvCxnSpPr>
        <xdr:cNvPr id="27" name="Gerader Verbinder 26"/>
        <xdr:cNvCxnSpPr/>
      </xdr:nvCxnSpPr>
      <xdr:spPr bwMode="auto">
        <a:xfrm>
          <a:off x="8072435" y="559589"/>
          <a:ext cx="15478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154780</xdr:colOff>
      <xdr:row>5</xdr:row>
      <xdr:rowOff>23810</xdr:rowOff>
    </xdr:from>
    <xdr:to>
      <xdr:col>19</xdr:col>
      <xdr:colOff>0</xdr:colOff>
      <xdr:row>5</xdr:row>
      <xdr:rowOff>23810</xdr:rowOff>
    </xdr:to>
    <xdr:cxnSp macro="">
      <xdr:nvCxnSpPr>
        <xdr:cNvPr id="28" name="Gerader Verbinder 27"/>
        <xdr:cNvCxnSpPr/>
      </xdr:nvCxnSpPr>
      <xdr:spPr bwMode="auto">
        <a:xfrm>
          <a:off x="8179593" y="976310"/>
          <a:ext cx="15478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154781</xdr:colOff>
      <xdr:row>6</xdr:row>
      <xdr:rowOff>170655</xdr:rowOff>
    </xdr:from>
    <xdr:to>
      <xdr:col>19</xdr:col>
      <xdr:colOff>1</xdr:colOff>
      <xdr:row>6</xdr:row>
      <xdr:rowOff>170655</xdr:rowOff>
    </xdr:to>
    <xdr:cxnSp macro="">
      <xdr:nvCxnSpPr>
        <xdr:cNvPr id="29" name="Gerader Verbinder 28"/>
        <xdr:cNvCxnSpPr/>
      </xdr:nvCxnSpPr>
      <xdr:spPr bwMode="auto">
        <a:xfrm>
          <a:off x="8076406" y="1313655"/>
          <a:ext cx="16272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111123</xdr:colOff>
      <xdr:row>10</xdr:row>
      <xdr:rowOff>158754</xdr:rowOff>
    </xdr:from>
    <xdr:to>
      <xdr:col>15</xdr:col>
      <xdr:colOff>1583</xdr:colOff>
      <xdr:row>14</xdr:row>
      <xdr:rowOff>15875</xdr:rowOff>
    </xdr:to>
    <xdr:sp macro="" textlink="">
      <xdr:nvSpPr>
        <xdr:cNvPr id="33" name="Line 10"/>
        <xdr:cNvSpPr>
          <a:spLocks noChangeShapeType="1"/>
        </xdr:cNvSpPr>
      </xdr:nvSpPr>
      <xdr:spPr bwMode="auto">
        <a:xfrm flipH="1">
          <a:off x="5968998" y="2063754"/>
          <a:ext cx="1585" cy="619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9521</xdr:colOff>
      <xdr:row>10</xdr:row>
      <xdr:rowOff>158754</xdr:rowOff>
    </xdr:from>
    <xdr:to>
      <xdr:col>15</xdr:col>
      <xdr:colOff>107946</xdr:colOff>
      <xdr:row>10</xdr:row>
      <xdr:rowOff>158754</xdr:rowOff>
    </xdr:to>
    <xdr:sp macro="" textlink="">
      <xdr:nvSpPr>
        <xdr:cNvPr id="34" name="Line 11"/>
        <xdr:cNvSpPr>
          <a:spLocks noChangeShapeType="1"/>
        </xdr:cNvSpPr>
      </xdr:nvSpPr>
      <xdr:spPr bwMode="auto">
        <a:xfrm flipV="1">
          <a:off x="5978521" y="2063754"/>
          <a:ext cx="9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15</xdr:col>
      <xdr:colOff>7938</xdr:colOff>
      <xdr:row>14</xdr:row>
      <xdr:rowOff>15875</xdr:rowOff>
    </xdr:from>
    <xdr:to>
      <xdr:col>16</xdr:col>
      <xdr:colOff>3171</xdr:colOff>
      <xdr:row>14</xdr:row>
      <xdr:rowOff>19046</xdr:rowOff>
    </xdr:to>
    <xdr:sp macro="" textlink="">
      <xdr:nvSpPr>
        <xdr:cNvPr id="35" name="Line 12"/>
        <xdr:cNvSpPr>
          <a:spLocks noChangeShapeType="1"/>
        </xdr:cNvSpPr>
      </xdr:nvSpPr>
      <xdr:spPr bwMode="auto">
        <a:xfrm flipH="1" flipV="1">
          <a:off x="5976938" y="2682875"/>
          <a:ext cx="106358" cy="317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14</xdr:col>
      <xdr:colOff>7935</xdr:colOff>
      <xdr:row>11</xdr:row>
      <xdr:rowOff>23807</xdr:rowOff>
    </xdr:from>
    <xdr:to>
      <xdr:col>14</xdr:col>
      <xdr:colOff>103188</xdr:colOff>
      <xdr:row>11</xdr:row>
      <xdr:rowOff>23812</xdr:rowOff>
    </xdr:to>
    <xdr:sp macro="" textlink="">
      <xdr:nvSpPr>
        <xdr:cNvPr id="36" name="Line 13"/>
        <xdr:cNvSpPr>
          <a:spLocks noChangeShapeType="1"/>
        </xdr:cNvSpPr>
      </xdr:nvSpPr>
      <xdr:spPr bwMode="auto">
        <a:xfrm>
          <a:off x="5865810" y="2119307"/>
          <a:ext cx="95253" cy="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18</xdr:col>
      <xdr:colOff>158750</xdr:colOff>
      <xdr:row>8</xdr:row>
      <xdr:rowOff>7938</xdr:rowOff>
    </xdr:from>
    <xdr:to>
      <xdr:col>18</xdr:col>
      <xdr:colOff>158750</xdr:colOff>
      <xdr:row>16</xdr:row>
      <xdr:rowOff>39688</xdr:rowOff>
    </xdr:to>
    <xdr:cxnSp macro="">
      <xdr:nvCxnSpPr>
        <xdr:cNvPr id="37" name="Gerader Verbinder 36"/>
        <xdr:cNvCxnSpPr/>
      </xdr:nvCxnSpPr>
      <xdr:spPr bwMode="auto">
        <a:xfrm>
          <a:off x="8080375" y="1531938"/>
          <a:ext cx="0" cy="15557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158754</xdr:colOff>
      <xdr:row>10</xdr:row>
      <xdr:rowOff>7942</xdr:rowOff>
    </xdr:from>
    <xdr:to>
      <xdr:col>19</xdr:col>
      <xdr:colOff>3974</xdr:colOff>
      <xdr:row>10</xdr:row>
      <xdr:rowOff>7942</xdr:rowOff>
    </xdr:to>
    <xdr:cxnSp macro="">
      <xdr:nvCxnSpPr>
        <xdr:cNvPr id="39" name="Gerader Verbinder 38"/>
        <xdr:cNvCxnSpPr/>
      </xdr:nvCxnSpPr>
      <xdr:spPr bwMode="auto">
        <a:xfrm>
          <a:off x="8080379" y="1912942"/>
          <a:ext cx="16272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158752</xdr:colOff>
      <xdr:row>12</xdr:row>
      <xdr:rowOff>4</xdr:rowOff>
    </xdr:from>
    <xdr:to>
      <xdr:col>19</xdr:col>
      <xdr:colOff>3972</xdr:colOff>
      <xdr:row>12</xdr:row>
      <xdr:rowOff>4</xdr:rowOff>
    </xdr:to>
    <xdr:cxnSp macro="">
      <xdr:nvCxnSpPr>
        <xdr:cNvPr id="40" name="Gerader Verbinder 39"/>
        <xdr:cNvCxnSpPr/>
      </xdr:nvCxnSpPr>
      <xdr:spPr bwMode="auto">
        <a:xfrm>
          <a:off x="8080377" y="2286004"/>
          <a:ext cx="16272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158752</xdr:colOff>
      <xdr:row>14</xdr:row>
      <xdr:rowOff>4</xdr:rowOff>
    </xdr:from>
    <xdr:to>
      <xdr:col>19</xdr:col>
      <xdr:colOff>3972</xdr:colOff>
      <xdr:row>14</xdr:row>
      <xdr:rowOff>4</xdr:rowOff>
    </xdr:to>
    <xdr:cxnSp macro="">
      <xdr:nvCxnSpPr>
        <xdr:cNvPr id="41" name="Gerader Verbinder 40"/>
        <xdr:cNvCxnSpPr/>
      </xdr:nvCxnSpPr>
      <xdr:spPr bwMode="auto">
        <a:xfrm>
          <a:off x="8080377" y="2667004"/>
          <a:ext cx="16272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158754</xdr:colOff>
      <xdr:row>16</xdr:row>
      <xdr:rowOff>39696</xdr:rowOff>
    </xdr:from>
    <xdr:to>
      <xdr:col>19</xdr:col>
      <xdr:colOff>3974</xdr:colOff>
      <xdr:row>16</xdr:row>
      <xdr:rowOff>39696</xdr:rowOff>
    </xdr:to>
    <xdr:cxnSp macro="">
      <xdr:nvCxnSpPr>
        <xdr:cNvPr id="42" name="Gerader Verbinder 41"/>
        <xdr:cNvCxnSpPr/>
      </xdr:nvCxnSpPr>
      <xdr:spPr bwMode="auto">
        <a:xfrm>
          <a:off x="8080379" y="3087696"/>
          <a:ext cx="16272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7938</xdr:colOff>
      <xdr:row>1</xdr:row>
      <xdr:rowOff>7938</xdr:rowOff>
    </xdr:from>
    <xdr:to>
      <xdr:col>20</xdr:col>
      <xdr:colOff>508000</xdr:colOff>
      <xdr:row>1</xdr:row>
      <xdr:rowOff>7938</xdr:rowOff>
    </xdr:to>
    <xdr:cxnSp macro="">
      <xdr:nvCxnSpPr>
        <xdr:cNvPr id="16" name="Gerader Verbinder 15"/>
        <xdr:cNvCxnSpPr/>
      </xdr:nvCxnSpPr>
      <xdr:spPr bwMode="auto">
        <a:xfrm>
          <a:off x="9088438" y="198438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</xdr:row>
      <xdr:rowOff>166694</xdr:rowOff>
    </xdr:from>
    <xdr:to>
      <xdr:col>20</xdr:col>
      <xdr:colOff>500062</xdr:colOff>
      <xdr:row>2</xdr:row>
      <xdr:rowOff>166694</xdr:rowOff>
    </xdr:to>
    <xdr:cxnSp macro="">
      <xdr:nvCxnSpPr>
        <xdr:cNvPr id="46" name="Gerader Verbinder 45"/>
        <xdr:cNvCxnSpPr/>
      </xdr:nvCxnSpPr>
      <xdr:spPr bwMode="auto">
        <a:xfrm>
          <a:off x="9080500" y="547694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4</xdr:row>
      <xdr:rowOff>174630</xdr:rowOff>
    </xdr:from>
    <xdr:to>
      <xdr:col>20</xdr:col>
      <xdr:colOff>500062</xdr:colOff>
      <xdr:row>4</xdr:row>
      <xdr:rowOff>174630</xdr:rowOff>
    </xdr:to>
    <xdr:cxnSp macro="">
      <xdr:nvCxnSpPr>
        <xdr:cNvPr id="47" name="Gerader Verbinder 46"/>
        <xdr:cNvCxnSpPr/>
      </xdr:nvCxnSpPr>
      <xdr:spPr bwMode="auto">
        <a:xfrm>
          <a:off x="9080500" y="936630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6</xdr:row>
      <xdr:rowOff>158754</xdr:rowOff>
    </xdr:from>
    <xdr:to>
      <xdr:col>20</xdr:col>
      <xdr:colOff>500062</xdr:colOff>
      <xdr:row>6</xdr:row>
      <xdr:rowOff>158754</xdr:rowOff>
    </xdr:to>
    <xdr:cxnSp macro="">
      <xdr:nvCxnSpPr>
        <xdr:cNvPr id="48" name="Gerader Verbinder 47"/>
        <xdr:cNvCxnSpPr/>
      </xdr:nvCxnSpPr>
      <xdr:spPr bwMode="auto">
        <a:xfrm>
          <a:off x="9080500" y="1301754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9</xdr:row>
      <xdr:rowOff>182566</xdr:rowOff>
    </xdr:from>
    <xdr:to>
      <xdr:col>20</xdr:col>
      <xdr:colOff>500062</xdr:colOff>
      <xdr:row>9</xdr:row>
      <xdr:rowOff>182566</xdr:rowOff>
    </xdr:to>
    <xdr:cxnSp macro="">
      <xdr:nvCxnSpPr>
        <xdr:cNvPr id="49" name="Gerader Verbinder 48"/>
        <xdr:cNvCxnSpPr/>
      </xdr:nvCxnSpPr>
      <xdr:spPr bwMode="auto">
        <a:xfrm>
          <a:off x="9080500" y="1897066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11</xdr:row>
      <xdr:rowOff>166694</xdr:rowOff>
    </xdr:from>
    <xdr:to>
      <xdr:col>20</xdr:col>
      <xdr:colOff>500062</xdr:colOff>
      <xdr:row>11</xdr:row>
      <xdr:rowOff>166694</xdr:rowOff>
    </xdr:to>
    <xdr:cxnSp macro="">
      <xdr:nvCxnSpPr>
        <xdr:cNvPr id="50" name="Gerader Verbinder 49"/>
        <xdr:cNvCxnSpPr/>
      </xdr:nvCxnSpPr>
      <xdr:spPr bwMode="auto">
        <a:xfrm>
          <a:off x="9080500" y="2262194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9524</xdr:colOff>
      <xdr:row>13</xdr:row>
      <xdr:rowOff>168286</xdr:rowOff>
    </xdr:from>
    <xdr:to>
      <xdr:col>20</xdr:col>
      <xdr:colOff>509586</xdr:colOff>
      <xdr:row>13</xdr:row>
      <xdr:rowOff>168286</xdr:rowOff>
    </xdr:to>
    <xdr:cxnSp macro="">
      <xdr:nvCxnSpPr>
        <xdr:cNvPr id="51" name="Gerader Verbinder 50"/>
        <xdr:cNvCxnSpPr/>
      </xdr:nvCxnSpPr>
      <xdr:spPr bwMode="auto">
        <a:xfrm>
          <a:off x="9090024" y="2644786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7938</xdr:colOff>
      <xdr:row>15</xdr:row>
      <xdr:rowOff>182569</xdr:rowOff>
    </xdr:from>
    <xdr:to>
      <xdr:col>20</xdr:col>
      <xdr:colOff>508000</xdr:colOff>
      <xdr:row>15</xdr:row>
      <xdr:rowOff>182569</xdr:rowOff>
    </xdr:to>
    <xdr:cxnSp macro="">
      <xdr:nvCxnSpPr>
        <xdr:cNvPr id="52" name="Gerader Verbinder 51"/>
        <xdr:cNvCxnSpPr/>
      </xdr:nvCxnSpPr>
      <xdr:spPr bwMode="auto">
        <a:xfrm>
          <a:off x="9088438" y="3040069"/>
          <a:ext cx="500062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GridLines="0" tabSelected="1" zoomScaleNormal="100" zoomScalePageLayoutView="88" workbookViewId="0">
      <pane xSplit="3" topLeftCell="D1" activePane="topRight" state="frozen"/>
      <selection pane="topRight" activeCell="I10" sqref="I10"/>
    </sheetView>
  </sheetViews>
  <sheetFormatPr baseColWidth="10" defaultColWidth="7.7109375" defaultRowHeight="15" x14ac:dyDescent="0.2"/>
  <cols>
    <col min="1" max="1" width="8.85546875" style="11" bestFit="1" customWidth="1"/>
    <col min="2" max="2" width="10.28515625" style="11" customWidth="1"/>
    <col min="3" max="3" width="1.7109375" style="12" customWidth="1"/>
    <col min="4" max="4" width="1.7109375" style="13" customWidth="1"/>
    <col min="5" max="6" width="8.85546875" style="11" bestFit="1" customWidth="1"/>
    <col min="7" max="8" width="1.7109375" style="13" customWidth="1"/>
    <col min="9" max="9" width="8.140625" style="11" bestFit="1" customWidth="1"/>
    <col min="10" max="10" width="14.28515625" style="11" customWidth="1"/>
    <col min="11" max="12" width="1.7109375" style="13" customWidth="1"/>
    <col min="13" max="13" width="8.140625" style="11" bestFit="1" customWidth="1"/>
    <col min="14" max="14" width="10.7109375" style="11" customWidth="1"/>
    <col min="15" max="16" width="1.7109375" style="13" customWidth="1"/>
    <col min="17" max="17" width="13.5703125" style="11" bestFit="1" customWidth="1"/>
    <col min="18" max="18" width="14" style="11" customWidth="1"/>
    <col min="19" max="19" width="4.7109375" style="11" customWidth="1"/>
    <col min="20" max="20" width="12.5703125" style="11" customWidth="1"/>
    <col min="21" max="21" width="7.7109375" style="11"/>
    <col min="22" max="22" width="10.42578125" style="11" customWidth="1"/>
    <col min="23" max="23" width="12" style="11" customWidth="1"/>
    <col min="24" max="16384" width="7.7109375" style="11"/>
  </cols>
  <sheetData>
    <row r="1" spans="1:23" x14ac:dyDescent="0.2">
      <c r="T1" s="34" t="s">
        <v>15</v>
      </c>
      <c r="V1" s="34" t="s">
        <v>23</v>
      </c>
      <c r="W1" s="34" t="s">
        <v>33</v>
      </c>
    </row>
    <row r="2" spans="1:23" x14ac:dyDescent="0.2">
      <c r="T2" s="35">
        <f>V2*W2</f>
        <v>500000</v>
      </c>
      <c r="V2" s="35">
        <v>500</v>
      </c>
      <c r="W2" s="35">
        <v>1000</v>
      </c>
    </row>
    <row r="3" spans="1:23" x14ac:dyDescent="0.2">
      <c r="G3" s="11"/>
      <c r="H3" s="11"/>
      <c r="Q3" s="26"/>
      <c r="R3" s="26"/>
      <c r="T3" s="34" t="s">
        <v>16</v>
      </c>
      <c r="V3" s="34" t="s">
        <v>24</v>
      </c>
      <c r="W3" s="34" t="s">
        <v>34</v>
      </c>
    </row>
    <row r="4" spans="1:23" x14ac:dyDescent="0.2">
      <c r="G4" s="11"/>
      <c r="H4" s="11"/>
      <c r="Q4" s="16" t="s">
        <v>0</v>
      </c>
      <c r="R4" s="17"/>
      <c r="T4" s="35">
        <f>V4*W4</f>
        <v>756000</v>
      </c>
      <c r="V4" s="35">
        <v>420</v>
      </c>
      <c r="W4" s="35">
        <v>1800</v>
      </c>
    </row>
    <row r="5" spans="1:23" x14ac:dyDescent="0.2">
      <c r="G5" s="11"/>
      <c r="H5" s="11"/>
      <c r="Q5" s="1"/>
      <c r="R5" s="2">
        <f>T2+T4+T6+T8</f>
        <v>2085160</v>
      </c>
      <c r="T5" s="36" t="s">
        <v>17</v>
      </c>
      <c r="V5" s="34" t="s">
        <v>25</v>
      </c>
      <c r="W5" s="34" t="s">
        <v>35</v>
      </c>
    </row>
    <row r="6" spans="1:23" x14ac:dyDescent="0.2">
      <c r="G6" s="11"/>
      <c r="H6" s="11"/>
      <c r="M6" s="14" t="s">
        <v>12</v>
      </c>
      <c r="N6" s="15"/>
      <c r="T6" s="35">
        <f>V6*W6</f>
        <v>781160</v>
      </c>
      <c r="V6" s="35">
        <v>590</v>
      </c>
      <c r="W6" s="35">
        <v>1324</v>
      </c>
    </row>
    <row r="7" spans="1:23" x14ac:dyDescent="0.2">
      <c r="G7" s="11"/>
      <c r="H7" s="11"/>
      <c r="L7" s="18"/>
      <c r="M7" s="1"/>
      <c r="N7" s="3">
        <f>R5-R9</f>
        <v>663120</v>
      </c>
      <c r="Q7" s="19"/>
      <c r="R7" s="19"/>
      <c r="T7" s="37" t="s">
        <v>18</v>
      </c>
      <c r="V7" s="34" t="s">
        <v>26</v>
      </c>
      <c r="W7" s="34" t="s">
        <v>36</v>
      </c>
    </row>
    <row r="8" spans="1:23" x14ac:dyDescent="0.2">
      <c r="I8" s="14" t="s">
        <v>9</v>
      </c>
      <c r="J8" s="15"/>
      <c r="L8" s="20"/>
      <c r="Q8" s="14" t="s">
        <v>14</v>
      </c>
      <c r="R8" s="15"/>
      <c r="T8" s="35">
        <f>V8*W8</f>
        <v>48000</v>
      </c>
      <c r="V8" s="35">
        <v>480</v>
      </c>
      <c r="W8" s="35">
        <v>100</v>
      </c>
    </row>
    <row r="9" spans="1:23" x14ac:dyDescent="0.2">
      <c r="I9" s="16" t="s">
        <v>11</v>
      </c>
      <c r="J9" s="17"/>
      <c r="L9" s="20"/>
      <c r="Q9" s="1"/>
      <c r="R9" s="2">
        <f>T11+T13+T15+T17</f>
        <v>1422040</v>
      </c>
    </row>
    <row r="10" spans="1:23" x14ac:dyDescent="0.2">
      <c r="I10" s="4"/>
      <c r="J10" s="2">
        <f>N7-N12</f>
        <v>163120</v>
      </c>
      <c r="L10" s="20"/>
      <c r="R10" s="5"/>
      <c r="T10" s="38" t="s">
        <v>19</v>
      </c>
      <c r="V10" s="34" t="s">
        <v>27</v>
      </c>
      <c r="W10" s="34" t="s">
        <v>33</v>
      </c>
    </row>
    <row r="11" spans="1:23" x14ac:dyDescent="0.2">
      <c r="L11" s="21"/>
      <c r="M11" s="14" t="s">
        <v>13</v>
      </c>
      <c r="N11" s="15"/>
      <c r="Q11" s="39" t="s">
        <v>31</v>
      </c>
      <c r="R11" s="40"/>
      <c r="T11" s="35">
        <f>V11*W11</f>
        <v>420000</v>
      </c>
      <c r="V11" s="35">
        <v>420</v>
      </c>
      <c r="W11" s="35">
        <f>W2</f>
        <v>1000</v>
      </c>
    </row>
    <row r="12" spans="1:23" x14ac:dyDescent="0.2">
      <c r="E12" s="14" t="s">
        <v>1</v>
      </c>
      <c r="F12" s="15"/>
      <c r="M12" s="4"/>
      <c r="N12" s="2">
        <f>Q12+Q15</f>
        <v>500000</v>
      </c>
      <c r="Q12" s="41">
        <v>250000</v>
      </c>
      <c r="R12" s="42"/>
      <c r="T12" s="38" t="s">
        <v>20</v>
      </c>
      <c r="V12" s="34" t="s">
        <v>28</v>
      </c>
      <c r="W12" s="34" t="s">
        <v>34</v>
      </c>
    </row>
    <row r="13" spans="1:23" x14ac:dyDescent="0.2">
      <c r="D13" s="18"/>
      <c r="E13" s="6"/>
      <c r="F13" s="7">
        <f>J10/J17</f>
        <v>7.82290088050797E-2</v>
      </c>
      <c r="N13" s="25"/>
      <c r="T13" s="35">
        <f>V13*W13</f>
        <v>561600</v>
      </c>
      <c r="V13" s="35">
        <v>312</v>
      </c>
      <c r="W13" s="35">
        <f>W4</f>
        <v>1800</v>
      </c>
    </row>
    <row r="14" spans="1:23" x14ac:dyDescent="0.2">
      <c r="D14" s="20"/>
      <c r="Q14" s="43" t="s">
        <v>32</v>
      </c>
      <c r="R14" s="40"/>
      <c r="T14" s="38" t="s">
        <v>21</v>
      </c>
      <c r="V14" s="34" t="s">
        <v>29</v>
      </c>
      <c r="W14" s="34" t="s">
        <v>35</v>
      </c>
    </row>
    <row r="15" spans="1:23" x14ac:dyDescent="0.2">
      <c r="D15" s="20"/>
      <c r="Q15" s="44">
        <v>250000</v>
      </c>
      <c r="R15" s="42"/>
      <c r="T15" s="35">
        <f>V15*W15</f>
        <v>410440</v>
      </c>
      <c r="V15" s="35">
        <v>310</v>
      </c>
      <c r="W15" s="35">
        <f>W6</f>
        <v>1324</v>
      </c>
    </row>
    <row r="16" spans="1:23" x14ac:dyDescent="0.2">
      <c r="A16" s="14" t="s">
        <v>10</v>
      </c>
      <c r="B16" s="15"/>
      <c r="C16" s="13"/>
      <c r="D16" s="20"/>
      <c r="I16" s="14" t="s">
        <v>0</v>
      </c>
      <c r="J16" s="15"/>
      <c r="T16" s="38" t="s">
        <v>22</v>
      </c>
      <c r="V16" s="34" t="s">
        <v>30</v>
      </c>
      <c r="W16" s="34" t="s">
        <v>36</v>
      </c>
    </row>
    <row r="17" spans="1:23" x14ac:dyDescent="0.2">
      <c r="A17" s="6"/>
      <c r="B17" s="7">
        <f>F13*F21</f>
        <v>0.16311999999999999</v>
      </c>
      <c r="C17" s="22"/>
      <c r="D17" s="20"/>
      <c r="I17" s="4"/>
      <c r="J17" s="2">
        <f>R5</f>
        <v>2085160</v>
      </c>
      <c r="T17" s="35">
        <f>V17*W17</f>
        <v>30000</v>
      </c>
      <c r="V17" s="35">
        <v>300</v>
      </c>
      <c r="W17" s="35">
        <f>W8</f>
        <v>100</v>
      </c>
    </row>
    <row r="18" spans="1:23" x14ac:dyDescent="0.2">
      <c r="A18" s="23"/>
      <c r="B18" s="8"/>
      <c r="C18" s="24"/>
      <c r="D18" s="20"/>
    </row>
    <row r="19" spans="1:23" x14ac:dyDescent="0.2">
      <c r="D19" s="20"/>
    </row>
    <row r="20" spans="1:23" x14ac:dyDescent="0.2">
      <c r="D20" s="21"/>
      <c r="E20" s="14" t="s">
        <v>2</v>
      </c>
      <c r="F20" s="15"/>
      <c r="K20" s="12"/>
      <c r="M20" s="14" t="s">
        <v>3</v>
      </c>
      <c r="N20" s="15"/>
    </row>
    <row r="21" spans="1:23" x14ac:dyDescent="0.2">
      <c r="E21" s="9"/>
      <c r="F21" s="10">
        <f>J17/J24</f>
        <v>2.0851600000000001</v>
      </c>
      <c r="K21" s="12"/>
      <c r="L21" s="18"/>
      <c r="M21" s="4"/>
      <c r="N21" s="2">
        <v>600000</v>
      </c>
      <c r="Q21" s="33"/>
    </row>
    <row r="22" spans="1:23" x14ac:dyDescent="0.2">
      <c r="K22" s="12"/>
      <c r="L22" s="20"/>
      <c r="N22" s="5"/>
    </row>
    <row r="23" spans="1:23" x14ac:dyDescent="0.2">
      <c r="I23" s="14" t="s">
        <v>6</v>
      </c>
      <c r="J23" s="15"/>
      <c r="K23" s="12"/>
      <c r="L23" s="20"/>
      <c r="P23" s="11"/>
    </row>
    <row r="24" spans="1:23" x14ac:dyDescent="0.2">
      <c r="I24" s="4"/>
      <c r="J24" s="2">
        <f>N21+N27</f>
        <v>1000000</v>
      </c>
      <c r="K24" s="22"/>
      <c r="L24" s="20"/>
      <c r="Q24" s="14" t="s">
        <v>4</v>
      </c>
      <c r="R24" s="15"/>
    </row>
    <row r="25" spans="1:23" x14ac:dyDescent="0.2">
      <c r="K25" s="24"/>
      <c r="L25" s="20"/>
      <c r="O25" s="12"/>
      <c r="P25" s="18"/>
      <c r="Q25" s="4"/>
      <c r="R25" s="2">
        <v>500000</v>
      </c>
      <c r="T25" s="32"/>
    </row>
    <row r="26" spans="1:23" x14ac:dyDescent="0.2">
      <c r="K26" s="24"/>
      <c r="L26" s="21"/>
      <c r="M26" s="14" t="s">
        <v>7</v>
      </c>
      <c r="N26" s="15"/>
      <c r="O26" s="30"/>
      <c r="P26" s="20"/>
      <c r="Q26" s="14" t="s">
        <v>5</v>
      </c>
      <c r="R26" s="15"/>
      <c r="T26" s="25"/>
    </row>
    <row r="27" spans="1:23" x14ac:dyDescent="0.2">
      <c r="K27" s="12"/>
      <c r="M27" s="4"/>
      <c r="N27" s="28">
        <f>R25+R27-R29</f>
        <v>400000</v>
      </c>
      <c r="O27" s="27"/>
      <c r="P27" s="29"/>
      <c r="Q27" s="4"/>
      <c r="R27" s="2">
        <v>200000</v>
      </c>
      <c r="T27" s="32"/>
    </row>
    <row r="28" spans="1:23" x14ac:dyDescent="0.2">
      <c r="K28" s="12"/>
      <c r="O28" s="31"/>
      <c r="P28" s="21"/>
      <c r="Q28" s="14" t="s">
        <v>8</v>
      </c>
      <c r="R28" s="15"/>
      <c r="T28" s="25"/>
    </row>
    <row r="29" spans="1:23" x14ac:dyDescent="0.2">
      <c r="K29" s="12"/>
      <c r="P29" s="11"/>
      <c r="Q29" s="4"/>
      <c r="R29" s="2">
        <v>300000</v>
      </c>
      <c r="T29" s="32"/>
    </row>
    <row r="30" spans="1:23" x14ac:dyDescent="0.2">
      <c r="O30" s="11"/>
      <c r="P30" s="11"/>
    </row>
    <row r="31" spans="1:23" x14ac:dyDescent="0.2">
      <c r="O31" s="11"/>
      <c r="P31" s="11"/>
    </row>
  </sheetData>
  <phoneticPr fontId="0" type="noConversion"/>
  <printOptions horizontalCentered="1" verticalCentered="1"/>
  <pageMargins left="0.59" right="0.59" top="0.79000000000000015" bottom="0.39000000000000007" header="0.79000000000000015" footer="0.51"/>
  <pageSetup paperSize="9" scale="81" orientation="landscape" horizontalDpi="300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ROI-Ausdruck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Kottbauer</dc:creator>
  <cp:lastModifiedBy>Silke Neunzig</cp:lastModifiedBy>
  <cp:lastPrinted>2015-10-13T08:56:53Z</cp:lastPrinted>
  <dcterms:created xsi:type="dcterms:W3CDTF">2013-03-22T08:35:05Z</dcterms:created>
  <dcterms:modified xsi:type="dcterms:W3CDTF">2015-10-13T08:59:21Z</dcterms:modified>
</cp:coreProperties>
</file>