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DieseArbeitsmappe" autoCompressPictures="0"/>
  <bookViews>
    <workbookView xWindow="160" yWindow="1900" windowWidth="15480" windowHeight="11600" tabRatio="955" activeTab="2"/>
  </bookViews>
  <sheets>
    <sheet name="Comentario" sheetId="152" r:id="rId1"/>
    <sheet name="Data" sheetId="150" r:id="rId2"/>
    <sheet name="Chart" sheetId="151" r:id="rId3"/>
  </sheets>
  <externalReferences>
    <externalReference r:id="rId4"/>
  </externalReferences>
  <definedNames>
    <definedName name="MAX" localSheetId="2">Chart!#REF!</definedName>
    <definedName name="MAX">#REF!</definedName>
    <definedName name="MaxValueAxis">#REF!</definedName>
    <definedName name="MIN" localSheetId="2">Chart!#REF!</definedName>
    <definedName name="MIN">#REF!</definedName>
    <definedName name="MinValueAxis">#REF!</definedName>
    <definedName name="SparteA" localSheetId="2">Chart!#REF!</definedName>
    <definedName name="SparteA">#REF!</definedName>
    <definedName name="SparteB" localSheetId="2">Chart!#REF!</definedName>
    <definedName name="SparteB">#REF!</definedName>
    <definedName name="SparteC" localSheetId="2">Chart!#REF!</definedName>
    <definedName name="SparteC">#REF!</definedName>
    <definedName name="SparteD" localSheetId="2">Chart!#REF!</definedName>
    <definedName name="SparteD">#REF!</definedName>
    <definedName name="SparteE" localSheetId="2">Chart!#REF!</definedName>
    <definedName name="SparteE">#REF!</definedName>
    <definedName name="SparteF" localSheetId="2">Chart!#REF!</definedName>
    <definedName name="SparteF">#REF!</definedName>
    <definedName name="SparteG" localSheetId="2">Chart!#REF!</definedName>
    <definedName name="SparteG">#REF!</definedName>
    <definedName name="SparteH" localSheetId="2">Chart!#REF!</definedName>
    <definedName name="SparteH">#REF!</definedName>
    <definedName name="txtHeight">#REF!</definedName>
    <definedName name="txtLeft">#REF!</definedName>
    <definedName name="txtTop">#REF!</definedName>
    <definedName name="txtWidth">#REF!</definedName>
    <definedName name="XAchse">'[1]Sheet1 (3)'!$D$1</definedName>
  </definedNames>
  <calcPr calcId="140001" concurrentCalc="0"/>
  <webPublishing vml="1" allowPng="1"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51" l="1"/>
  <c r="C15" i="150"/>
  <c r="C16" i="150"/>
  <c r="D15" i="150"/>
  <c r="D16" i="150"/>
  <c r="C19" i="150"/>
  <c r="C20" i="150"/>
  <c r="C21" i="150"/>
  <c r="C22" i="150"/>
  <c r="F11" i="151"/>
  <c r="J11" i="151"/>
  <c r="L11" i="151"/>
  <c r="F14" i="151"/>
  <c r="H14" i="151"/>
  <c r="J14" i="151"/>
  <c r="L14" i="151"/>
  <c r="F17" i="151"/>
  <c r="H17" i="151"/>
  <c r="J17" i="151"/>
  <c r="L17" i="151"/>
  <c r="N13" i="150"/>
  <c r="N4" i="150"/>
  <c r="N5" i="150"/>
  <c r="N6" i="150"/>
  <c r="N7" i="150"/>
  <c r="N8" i="150"/>
  <c r="N9" i="150"/>
  <c r="N10" i="150"/>
  <c r="N11" i="150"/>
  <c r="N12" i="150"/>
  <c r="T2" i="150"/>
  <c r="V3" i="150"/>
  <c r="V4" i="150"/>
  <c r="V5" i="150"/>
  <c r="V6" i="150"/>
  <c r="V7" i="150"/>
  <c r="V8" i="150"/>
  <c r="V9" i="150"/>
  <c r="V10" i="150"/>
  <c r="V11" i="150"/>
  <c r="V12" i="150"/>
  <c r="V13" i="150"/>
  <c r="E15" i="150"/>
  <c r="F15" i="150"/>
  <c r="G15" i="150"/>
  <c r="H15" i="150"/>
  <c r="I15" i="150"/>
  <c r="J15" i="150"/>
  <c r="K15" i="150"/>
  <c r="L15" i="150"/>
  <c r="M15" i="150"/>
  <c r="N15" i="150"/>
  <c r="E16" i="150"/>
  <c r="F16" i="150"/>
  <c r="G16" i="150"/>
  <c r="H16" i="150"/>
  <c r="I16" i="150"/>
  <c r="J16" i="150"/>
  <c r="K16" i="150"/>
  <c r="L16" i="150"/>
  <c r="M16" i="150"/>
  <c r="N16" i="150"/>
  <c r="B19" i="150"/>
  <c r="D19" i="150"/>
  <c r="E19" i="150"/>
  <c r="F19" i="150"/>
  <c r="G19" i="150"/>
  <c r="H19" i="150"/>
  <c r="I19" i="150"/>
  <c r="J19" i="150"/>
  <c r="K19" i="150"/>
  <c r="L19" i="150"/>
  <c r="M19" i="150"/>
  <c r="N19" i="150"/>
  <c r="B20" i="150"/>
  <c r="D20" i="150"/>
  <c r="E20" i="150"/>
  <c r="F20" i="150"/>
  <c r="G20" i="150"/>
  <c r="H20" i="150"/>
  <c r="I20" i="150"/>
  <c r="J20" i="150"/>
  <c r="K20" i="150"/>
  <c r="L20" i="150"/>
  <c r="M20" i="150"/>
  <c r="N20" i="150"/>
  <c r="B21" i="150"/>
  <c r="D21" i="150"/>
  <c r="E21" i="150"/>
  <c r="F21" i="150"/>
  <c r="G21" i="150"/>
  <c r="H21" i="150"/>
  <c r="I21" i="150"/>
  <c r="J21" i="150"/>
  <c r="K21" i="150"/>
  <c r="L21" i="150"/>
  <c r="M21" i="150"/>
  <c r="N21" i="150"/>
  <c r="B22" i="150"/>
  <c r="D22" i="150"/>
  <c r="E22" i="150"/>
  <c r="F22" i="150"/>
  <c r="G22" i="150"/>
  <c r="H22" i="150"/>
  <c r="I22" i="150"/>
  <c r="J22" i="150"/>
  <c r="K22" i="150"/>
  <c r="L22" i="150"/>
  <c r="M22" i="150"/>
  <c r="N22" i="150"/>
</calcChain>
</file>

<file path=xl/sharedStrings.xml><?xml version="1.0" encoding="utf-8"?>
<sst xmlns="http://schemas.openxmlformats.org/spreadsheetml/2006/main" count="31" uniqueCount="29">
  <si>
    <t>Max</t>
  </si>
  <si>
    <t>Min</t>
  </si>
  <si>
    <t>x-Achse</t>
  </si>
  <si>
    <t>Ø 11 NL</t>
  </si>
  <si>
    <t>Zürich</t>
  </si>
  <si>
    <t>Bern</t>
  </si>
  <si>
    <t>Basel</t>
  </si>
  <si>
    <t>Lausanne</t>
  </si>
  <si>
    <t>Salzburg</t>
  </si>
  <si>
    <t>Punkt</t>
  </si>
  <si>
    <t>&lt;</t>
  </si>
  <si>
    <t>&gt;</t>
  </si>
  <si>
    <t>2005/1996</t>
  </si>
  <si>
    <t>Este ejemplo forma parte del seminario "Businesscharts with Excel" Gerths, Hichert</t>
  </si>
  <si>
    <t>Para comprender la tabla abre las columnas entre H y M como P y R</t>
  </si>
  <si>
    <t>El gráfico es un texto repedido. Busca la formula y tu vas entender el ejemplo</t>
  </si>
  <si>
    <t>Cualquier duda, mandame un mensaje.</t>
  </si>
  <si>
    <t>Dietmar</t>
  </si>
  <si>
    <t>Madrid</t>
  </si>
  <si>
    <t>Salamanca</t>
  </si>
  <si>
    <t>Barcelona</t>
  </si>
  <si>
    <t>Sevilla</t>
  </si>
  <si>
    <t>Viena</t>
  </si>
  <si>
    <t>Graz</t>
  </si>
  <si>
    <t>Fuente: Gerths Chart 509</t>
  </si>
  <si>
    <t>2003..2012</t>
  </si>
  <si>
    <r>
      <t xml:space="preserve">Ventas por sucursal en mil </t>
    </r>
    <r>
      <rPr>
        <sz val="11"/>
        <color indexed="8"/>
        <rFont val="Arial"/>
      </rPr>
      <t>EUR</t>
    </r>
  </si>
  <si>
    <t>Mientras Salamanca y Viena pudian crecer</t>
  </si>
  <si>
    <t>bajaron las ventas de Lausanne y 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</si>
</sst>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</font>
    <font>
      <sz val="7"/>
      <name val="Arial"/>
    </font>
    <font>
      <sz val="7"/>
      <color indexed="8"/>
      <name val="Arial"/>
    </font>
    <font>
      <sz val="14"/>
      <color indexed="8"/>
      <name val="Arial"/>
    </font>
    <font>
      <sz val="11"/>
      <color indexed="8"/>
      <name val="Arial"/>
    </font>
    <font>
      <sz val="8"/>
      <color indexed="8"/>
      <name val="Arial"/>
    </font>
    <font>
      <sz val="5"/>
      <name val="Arial"/>
    </font>
    <font>
      <sz val="3"/>
      <name val="Arial"/>
    </font>
    <font>
      <sz val="6"/>
      <name val="Arial"/>
    </font>
    <font>
      <b/>
      <sz val="11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0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/>
    <xf numFmtId="2" fontId="11" fillId="0" borderId="0" xfId="0" applyNumberFormat="1" applyFont="1" applyBorder="1"/>
    <xf numFmtId="1" fontId="0" fillId="0" borderId="0" xfId="0" applyNumberFormat="1"/>
    <xf numFmtId="0" fontId="0" fillId="3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Fill="1"/>
    <xf numFmtId="0" fontId="12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2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2" borderId="0" xfId="0" applyFont="1" applyFill="1" applyBorder="1"/>
    <xf numFmtId="0" fontId="12" fillId="0" borderId="3" xfId="0" applyFont="1" applyFill="1" applyBorder="1"/>
    <xf numFmtId="0" fontId="12" fillId="0" borderId="4" xfId="0" applyFont="1" applyFill="1" applyBorder="1" applyAlignment="1">
      <alignment horizontal="left" indent="1"/>
    </xf>
    <xf numFmtId="0" fontId="12" fillId="0" borderId="5" xfId="0" applyFont="1" applyFill="1" applyBorder="1"/>
    <xf numFmtId="0" fontId="0" fillId="0" borderId="0" xfId="0" applyFill="1" applyBorder="1"/>
    <xf numFmtId="0" fontId="0" fillId="0" borderId="0" xfId="0" applyBorder="1"/>
    <xf numFmtId="9" fontId="0" fillId="0" borderId="0" xfId="1" applyFont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1" fontId="0" fillId="7" borderId="0" xfId="0" applyNumberFormat="1" applyFill="1" applyBorder="1" applyAlignment="1">
      <alignment horizontal="right"/>
    </xf>
    <xf numFmtId="9" fontId="0" fillId="0" borderId="0" xfId="1" applyFont="1" applyFill="1"/>
    <xf numFmtId="0" fontId="0" fillId="8" borderId="0" xfId="0" applyFill="1" applyAlignment="1">
      <alignment horizontal="right"/>
    </xf>
    <xf numFmtId="0" fontId="0" fillId="8" borderId="0" xfId="0" applyFill="1"/>
    <xf numFmtId="0" fontId="13" fillId="8" borderId="0" xfId="0" applyFont="1" applyFill="1" applyAlignment="1">
      <alignment horizontal="center"/>
    </xf>
    <xf numFmtId="1" fontId="0" fillId="8" borderId="0" xfId="0" applyNumberFormat="1" applyFill="1" applyAlignment="1">
      <alignment horizontal="right"/>
    </xf>
    <xf numFmtId="0" fontId="0" fillId="7" borderId="6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7" borderId="9" xfId="0" applyNumberFormat="1" applyFill="1" applyBorder="1" applyAlignment="1">
      <alignment horizontal="right"/>
    </xf>
    <xf numFmtId="1" fontId="0" fillId="7" borderId="10" xfId="0" applyNumberFormat="1" applyFill="1" applyBorder="1" applyAlignment="1">
      <alignment horizontal="right"/>
    </xf>
    <xf numFmtId="1" fontId="0" fillId="7" borderId="11" xfId="0" applyNumberFormat="1" applyFill="1" applyBorder="1" applyAlignment="1">
      <alignment horizontal="right"/>
    </xf>
    <xf numFmtId="1" fontId="0" fillId="7" borderId="12" xfId="0" applyNumberFormat="1" applyFill="1" applyBorder="1" applyAlignment="1">
      <alignment horizontal="right"/>
    </xf>
    <xf numFmtId="1" fontId="0" fillId="7" borderId="13" xfId="0" applyNumberForma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9" xfId="0" applyFill="1" applyBorder="1" applyAlignment="1">
      <alignment horizontal="left" indent="2"/>
    </xf>
    <xf numFmtId="17" fontId="0" fillId="2" borderId="9" xfId="0" quotePrefix="1" applyNumberFormat="1" applyFill="1" applyBorder="1" applyAlignment="1">
      <alignment horizontal="lef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2" borderId="9" xfId="0" applyFont="1" applyFill="1" applyBorder="1" applyAlignment="1">
      <alignment horizontal="left" indent="2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4B4B4B"/>
      <rgbColor rgb="008080FF"/>
      <rgbColor rgb="0000C0C0"/>
      <rgbColor rgb="0080FF80"/>
      <rgbColor rgb="006E6E6E"/>
      <rgbColor rgb="00FFFF80"/>
      <rgbColor rgb="00323232"/>
      <rgbColor rgb="000000C0"/>
      <rgbColor rgb="00008080"/>
      <rgbColor rgb="0000C000"/>
      <rgbColor rgb="00FF00FF"/>
      <rgbColor rgb="00C0C000"/>
      <rgbColor rgb="00F0F0F0"/>
      <rgbColor rgb="00C3C3C3"/>
      <rgbColor rgb="00FFFFFF"/>
      <rgbColor rgb="00FFDCC0"/>
      <rgbColor rgb="00DCFFDC"/>
      <rgbColor rgb="00DCDCFF"/>
      <rgbColor rgb="00E1FFDC"/>
      <rgbColor rgb="00DCFFFF"/>
      <rgbColor rgb="00E1DCFF"/>
      <rgbColor rgb="00FFFFFF"/>
      <rgbColor rgb="006C6C6C"/>
      <rgbColor rgb="00FFFFFF"/>
      <rgbColor rgb="00FFFFFF"/>
      <rgbColor rgb="00FFFFFF"/>
      <rgbColor rgb="00FFFFFF"/>
      <rgbColor rgb="00FFFFFF"/>
      <rgbColor rgb="00FFFFFF"/>
      <rgbColor rgb="00FF6400"/>
      <rgbColor rgb="0080FFFF"/>
      <rgbColor rgb="00FFFFC0"/>
      <rgbColor rgb="00C0C0FF"/>
      <rgbColor rgb="00C0FFC0"/>
      <rgbColor rgb="00C0FFFF"/>
      <rgbColor rgb="008C8C8C"/>
      <rgbColor rgb="00FFC0FF"/>
      <rgbColor rgb="00FFC0C0"/>
      <rgbColor rgb="0000FFFF"/>
      <rgbColor rgb="00FFFF00"/>
      <rgbColor rgb="0000FF00"/>
      <rgbColor rgb="00FF8080"/>
      <rgbColor rgb="00FF0000"/>
      <rgbColor rgb="00C00000"/>
      <rgbColor rgb="00C000C0"/>
      <rgbColor rgb="00DCDCDC"/>
      <rgbColor rgb="00808005"/>
      <rgbColor rgb="000000FF"/>
      <rgbColor rgb="00000080"/>
      <rgbColor rgb="00008000"/>
      <rgbColor rgb="00800000"/>
      <rgbColor rgb="00FF80FF"/>
      <rgbColor rgb="00800080"/>
      <rgbColor rgb="00AAAAA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4" Type="http://schemas.openxmlformats.org/officeDocument/2006/relationships/image" Target="../media/image6.emf"/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31000"/>
        <c:axId val="475134088"/>
      </c:lineChart>
      <c:scatterChart>
        <c:scatterStyle val="lineMarker"/>
        <c:varyColors val="0"/>
        <c:ser>
          <c:idx val="0"/>
          <c:order val="1"/>
          <c:tx>
            <c:strRef>
              <c:f>Data!$C$2</c:f>
              <c:strCache>
                <c:ptCount val="1"/>
                <c:pt idx="0">
                  <c:v>Madrid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Data!$C$19:$C$22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31000"/>
        <c:axId val="475134088"/>
      </c:scatterChart>
      <c:catAx>
        <c:axId val="47513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75134088"/>
        <c:crosses val="autoZero"/>
        <c:auto val="1"/>
        <c:lblAlgn val="ctr"/>
        <c:lblOffset val="100"/>
        <c:noMultiLvlLbl val="0"/>
      </c:catAx>
      <c:valAx>
        <c:axId val="47513408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475131000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797384"/>
        <c:axId val="614717592"/>
      </c:lineChart>
      <c:scatterChart>
        <c:scatterStyle val="lineMarker"/>
        <c:varyColors val="0"/>
        <c:ser>
          <c:idx val="0"/>
          <c:order val="1"/>
          <c:tx>
            <c:strRef>
              <c:f>Data!$D$2</c:f>
              <c:strCache>
                <c:ptCount val="1"/>
                <c:pt idx="0">
                  <c:v>Salamanca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Data!$D$19:$D$22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1.5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797384"/>
        <c:axId val="614717592"/>
      </c:scatterChart>
      <c:catAx>
        <c:axId val="614797384"/>
        <c:scaling>
          <c:orientation val="minMax"/>
        </c:scaling>
        <c:delete val="1"/>
        <c:axPos val="b"/>
        <c:majorTickMark val="out"/>
        <c:minorTickMark val="none"/>
        <c:tickLblPos val="nextTo"/>
        <c:crossAx val="614717592"/>
        <c:crosses val="autoZero"/>
        <c:auto val="1"/>
        <c:lblAlgn val="ctr"/>
        <c:lblOffset val="100"/>
        <c:noMultiLvlLbl val="0"/>
      </c:catAx>
      <c:valAx>
        <c:axId val="6147175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479738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743464"/>
        <c:axId val="614746552"/>
      </c:lineChart>
      <c:scatterChart>
        <c:scatterStyle val="lineMarker"/>
        <c:varyColors val="0"/>
        <c:ser>
          <c:idx val="0"/>
          <c:order val="1"/>
          <c:tx>
            <c:strRef>
              <c:f>Data!$E$2</c:f>
              <c:strCache>
                <c:ptCount val="1"/>
                <c:pt idx="0">
                  <c:v>Barcelona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Data!$E$19:$E$22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743464"/>
        <c:axId val="614746552"/>
      </c:scatterChart>
      <c:catAx>
        <c:axId val="614743464"/>
        <c:scaling>
          <c:orientation val="minMax"/>
        </c:scaling>
        <c:delete val="1"/>
        <c:axPos val="b"/>
        <c:majorTickMark val="out"/>
        <c:minorTickMark val="none"/>
        <c:tickLblPos val="nextTo"/>
        <c:crossAx val="614746552"/>
        <c:crosses val="autoZero"/>
        <c:auto val="1"/>
        <c:lblAlgn val="ctr"/>
        <c:lblOffset val="100"/>
        <c:noMultiLvlLbl val="0"/>
      </c:catAx>
      <c:valAx>
        <c:axId val="614746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474346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37704"/>
        <c:axId val="614840792"/>
      </c:lineChart>
      <c:scatterChart>
        <c:scatterStyle val="lineMarker"/>
        <c:varyColors val="0"/>
        <c:ser>
          <c:idx val="0"/>
          <c:order val="1"/>
          <c:tx>
            <c:strRef>
              <c:f>Data!$F$2</c:f>
              <c:strCache>
                <c:ptCount val="1"/>
                <c:pt idx="0">
                  <c:v>Sevilla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Data!$F$19:$F$22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837704"/>
        <c:axId val="614840792"/>
      </c:scatterChart>
      <c:catAx>
        <c:axId val="614837704"/>
        <c:scaling>
          <c:orientation val="minMax"/>
        </c:scaling>
        <c:delete val="1"/>
        <c:axPos val="b"/>
        <c:majorTickMark val="out"/>
        <c:minorTickMark val="none"/>
        <c:tickLblPos val="nextTo"/>
        <c:crossAx val="614840792"/>
        <c:crosses val="autoZero"/>
        <c:auto val="1"/>
        <c:lblAlgn val="ctr"/>
        <c:lblOffset val="100"/>
        <c:noMultiLvlLbl val="0"/>
      </c:catAx>
      <c:valAx>
        <c:axId val="6148407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483770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79784"/>
        <c:axId val="614882872"/>
      </c:lineChart>
      <c:scatterChart>
        <c:scatterStyle val="lineMarker"/>
        <c:varyColors val="0"/>
        <c:ser>
          <c:idx val="0"/>
          <c:order val="1"/>
          <c:tx>
            <c:strRef>
              <c:f>Data!$G$2</c:f>
              <c:strCache>
                <c:ptCount val="1"/>
                <c:pt idx="0">
                  <c:v>Zürich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Data!$G$19:$G$22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879784"/>
        <c:axId val="614882872"/>
      </c:scatterChart>
      <c:catAx>
        <c:axId val="614879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14882872"/>
        <c:crosses val="autoZero"/>
        <c:auto val="1"/>
        <c:lblAlgn val="ctr"/>
        <c:lblOffset val="100"/>
        <c:noMultiLvlLbl val="0"/>
      </c:catAx>
      <c:valAx>
        <c:axId val="61488287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487978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5464"/>
        <c:axId val="614938552"/>
      </c:lineChart>
      <c:scatterChart>
        <c:scatterStyle val="lineMarker"/>
        <c:varyColors val="0"/>
        <c:ser>
          <c:idx val="0"/>
          <c:order val="1"/>
          <c:tx>
            <c:strRef>
              <c:f>Data!$H$2</c:f>
              <c:strCache>
                <c:ptCount val="1"/>
                <c:pt idx="0">
                  <c:v>Basel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Data!$H$19:$H$22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935464"/>
        <c:axId val="614938552"/>
      </c:scatterChart>
      <c:catAx>
        <c:axId val="614935464"/>
        <c:scaling>
          <c:orientation val="minMax"/>
        </c:scaling>
        <c:delete val="1"/>
        <c:axPos val="b"/>
        <c:majorTickMark val="out"/>
        <c:minorTickMark val="none"/>
        <c:tickLblPos val="nextTo"/>
        <c:crossAx val="614938552"/>
        <c:crosses val="autoZero"/>
        <c:auto val="1"/>
        <c:lblAlgn val="ctr"/>
        <c:lblOffset val="100"/>
        <c:noMultiLvlLbl val="0"/>
      </c:catAx>
      <c:valAx>
        <c:axId val="614938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493546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09912"/>
        <c:axId val="615113000"/>
      </c:lineChart>
      <c:scatterChart>
        <c:scatterStyle val="lineMarker"/>
        <c:varyColors val="0"/>
        <c:ser>
          <c:idx val="0"/>
          <c:order val="1"/>
          <c:tx>
            <c:strRef>
              <c:f>Data!$I$2</c:f>
              <c:strCache>
                <c:ptCount val="1"/>
                <c:pt idx="0">
                  <c:v>Lausanne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Data!$I$19:$I$22</c:f>
              <c:numCache>
                <c:formatCode>General</c:formatCode>
                <c:ptCount val="4"/>
                <c:pt idx="0">
                  <c:v>#N/A</c:v>
                </c:pt>
                <c:pt idx="1">
                  <c:v>1.5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109912"/>
        <c:axId val="615113000"/>
      </c:scatterChart>
      <c:catAx>
        <c:axId val="6151099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5113000"/>
        <c:crosses val="autoZero"/>
        <c:auto val="1"/>
        <c:lblAlgn val="ctr"/>
        <c:lblOffset val="100"/>
        <c:noMultiLvlLbl val="0"/>
      </c:catAx>
      <c:valAx>
        <c:axId val="61511300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109912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64072"/>
        <c:axId val="615167160"/>
      </c:lineChart>
      <c:scatterChart>
        <c:scatterStyle val="lineMarker"/>
        <c:varyColors val="0"/>
        <c:ser>
          <c:idx val="0"/>
          <c:order val="1"/>
          <c:tx>
            <c:strRef>
              <c:f>Data!$J$2</c:f>
              <c:strCache>
                <c:ptCount val="1"/>
                <c:pt idx="0">
                  <c:v>Bern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Data!$J$19:$J$22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164072"/>
        <c:axId val="615167160"/>
      </c:scatterChart>
      <c:catAx>
        <c:axId val="615164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15167160"/>
        <c:crosses val="autoZero"/>
        <c:auto val="1"/>
        <c:lblAlgn val="ctr"/>
        <c:lblOffset val="100"/>
        <c:noMultiLvlLbl val="0"/>
      </c:catAx>
      <c:valAx>
        <c:axId val="6151671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164072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17288"/>
        <c:axId val="615220376"/>
      </c:lineChart>
      <c:scatterChart>
        <c:scatterStyle val="lineMarker"/>
        <c:varyColors val="0"/>
        <c:ser>
          <c:idx val="0"/>
          <c:order val="1"/>
          <c:tx>
            <c:strRef>
              <c:f>Data!$K$2</c:f>
              <c:strCache>
                <c:ptCount val="1"/>
                <c:pt idx="0">
                  <c:v>Viena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Data!$K$19:$K$22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1.5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217288"/>
        <c:axId val="615220376"/>
      </c:scatterChart>
      <c:catAx>
        <c:axId val="615217288"/>
        <c:scaling>
          <c:orientation val="minMax"/>
        </c:scaling>
        <c:delete val="1"/>
        <c:axPos val="b"/>
        <c:majorTickMark val="out"/>
        <c:minorTickMark val="none"/>
        <c:tickLblPos val="nextTo"/>
        <c:crossAx val="615220376"/>
        <c:crosses val="autoZero"/>
        <c:auto val="1"/>
        <c:lblAlgn val="ctr"/>
        <c:lblOffset val="100"/>
        <c:noMultiLvlLbl val="0"/>
      </c:catAx>
      <c:valAx>
        <c:axId val="61522037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217288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2136"/>
        <c:axId val="615275224"/>
      </c:lineChart>
      <c:scatterChart>
        <c:scatterStyle val="lineMarker"/>
        <c:varyColors val="0"/>
        <c:ser>
          <c:idx val="0"/>
          <c:order val="1"/>
          <c:tx>
            <c:strRef>
              <c:f>Data!$L$2</c:f>
              <c:strCache>
                <c:ptCount val="1"/>
                <c:pt idx="0">
                  <c:v>Salzburg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Data!$L$19:$L$22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272136"/>
        <c:axId val="615275224"/>
      </c:scatterChart>
      <c:catAx>
        <c:axId val="615272136"/>
        <c:scaling>
          <c:orientation val="minMax"/>
        </c:scaling>
        <c:delete val="1"/>
        <c:axPos val="b"/>
        <c:majorTickMark val="out"/>
        <c:minorTickMark val="none"/>
        <c:tickLblPos val="nextTo"/>
        <c:crossAx val="615275224"/>
        <c:crosses val="autoZero"/>
        <c:auto val="1"/>
        <c:lblAlgn val="ctr"/>
        <c:lblOffset val="100"/>
        <c:noMultiLvlLbl val="0"/>
      </c:catAx>
      <c:valAx>
        <c:axId val="61527522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272136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25736"/>
        <c:axId val="615328824"/>
      </c:lineChart>
      <c:scatterChart>
        <c:scatterStyle val="lineMarker"/>
        <c:varyColors val="0"/>
        <c:ser>
          <c:idx val="0"/>
          <c:order val="1"/>
          <c:tx>
            <c:strRef>
              <c:f>Data!$M$2</c:f>
              <c:strCache>
                <c:ptCount val="1"/>
                <c:pt idx="0">
                  <c:v>Graz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1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2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2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3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Pt>
            <c:idx val="3"/>
            <c:marker>
              <c:symbol val="square"/>
              <c:size val="6"/>
              <c:spPr>
                <a:blipFill dpi="0" rotWithShape="0">
                  <a:blip xmlns:r="http://schemas.openxmlformats.org/officeDocument/2006/relationships" r:embed="rId4"/>
                  <a:srcRect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Data!$M$19:$M$22</c:f>
              <c:numCache>
                <c:formatCode>General</c:formatCode>
                <c:ptCount val="4"/>
                <c:pt idx="0">
                  <c:v>#N/A</c:v>
                </c:pt>
                <c:pt idx="1">
                  <c:v>1.5</c:v>
                </c:pt>
                <c:pt idx="2">
                  <c:v>#N/A</c:v>
                </c:pt>
                <c:pt idx="3">
                  <c:v>#N/A</c:v>
                </c:pt>
              </c:numCache>
            </c:numRef>
          </c:xVal>
          <c:yVal>
            <c:numRef>
              <c:f>Data!$B$19:$B$22</c:f>
              <c:numCache>
                <c:formatCode>0</c:formatCode>
                <c:ptCount val="4"/>
                <c:pt idx="0">
                  <c:v>358.02</c:v>
                </c:pt>
                <c:pt idx="1">
                  <c:v>358.02</c:v>
                </c:pt>
                <c:pt idx="2">
                  <c:v>358.02</c:v>
                </c:pt>
                <c:pt idx="3">
                  <c:v>358.02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5736"/>
        <c:axId val="615328824"/>
      </c:scatterChart>
      <c:catAx>
        <c:axId val="615325736"/>
        <c:scaling>
          <c:orientation val="minMax"/>
        </c:scaling>
        <c:delete val="1"/>
        <c:axPos val="b"/>
        <c:majorTickMark val="out"/>
        <c:minorTickMark val="none"/>
        <c:tickLblPos val="nextTo"/>
        <c:crossAx val="615328824"/>
        <c:crosses val="autoZero"/>
        <c:auto val="1"/>
        <c:lblAlgn val="ctr"/>
        <c:lblOffset val="100"/>
        <c:noMultiLvlLbl val="0"/>
      </c:catAx>
      <c:valAx>
        <c:axId val="61532882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325736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Data!$D$2</c:f>
              <c:strCache>
                <c:ptCount val="1"/>
                <c:pt idx="0">
                  <c:v>Salamanca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86215107666527"/>
                  <c:y val="0.0903350017713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0892922639988112"/>
                  <c:y val="0.083742418336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087240823556697"/>
                  <c:y val="0.0861588340039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0.030504034455385"/>
                  <c:y val="-0.0155268917849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Data!$D$3:$D$13</c:f>
              <c:numCache>
                <c:formatCode>0</c:formatCode>
                <c:ptCount val="11"/>
                <c:pt idx="1">
                  <c:v>270.944</c:v>
                </c:pt>
                <c:pt idx="2">
                  <c:v>304.55</c:v>
                </c:pt>
                <c:pt idx="3">
                  <c:v>338.156</c:v>
                </c:pt>
                <c:pt idx="4">
                  <c:v>371.762</c:v>
                </c:pt>
                <c:pt idx="5">
                  <c:v>405.368</c:v>
                </c:pt>
                <c:pt idx="6">
                  <c:v>455.0</c:v>
                </c:pt>
                <c:pt idx="7">
                  <c:v>524.7</c:v>
                </c:pt>
                <c:pt idx="8">
                  <c:v>519.7471447636364</c:v>
                </c:pt>
                <c:pt idx="9">
                  <c:v>514.5</c:v>
                </c:pt>
                <c:pt idx="10">
                  <c:v>590.0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87416"/>
        <c:axId val="615390392"/>
      </c:lineChart>
      <c:catAx>
        <c:axId val="615387416"/>
        <c:scaling>
          <c:orientation val="minMax"/>
        </c:scaling>
        <c:delete val="1"/>
        <c:axPos val="b"/>
        <c:majorTickMark val="out"/>
        <c:minorTickMark val="none"/>
        <c:tickLblPos val="nextTo"/>
        <c:crossAx val="615390392"/>
        <c:crosses val="autoZero"/>
        <c:auto val="1"/>
        <c:lblAlgn val="ctr"/>
        <c:lblOffset val="100"/>
        <c:noMultiLvlLbl val="0"/>
      </c:catAx>
      <c:valAx>
        <c:axId val="6153903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387416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Madrid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964714304022533"/>
                  <c:y val="0.100202446307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0944203164540549"/>
                  <c:y val="0.0835402933671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0974973947930353"/>
                  <c:y val="0.085226121873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10057406864496"/>
                  <c:y val="0.0846841192025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0.0655591766900793"/>
                  <c:y val="0.0985254785724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Data!$C$3:$C$13</c:f>
              <c:numCache>
                <c:formatCode>0</c:formatCode>
                <c:ptCount val="11"/>
                <c:pt idx="1">
                  <c:v>336.39</c:v>
                </c:pt>
                <c:pt idx="2">
                  <c:v>345.44</c:v>
                </c:pt>
                <c:pt idx="3">
                  <c:v>354.49</c:v>
                </c:pt>
                <c:pt idx="4">
                  <c:v>363.54</c:v>
                </c:pt>
                <c:pt idx="5">
                  <c:v>372.59</c:v>
                </c:pt>
                <c:pt idx="6">
                  <c:v>393.4</c:v>
                </c:pt>
                <c:pt idx="7">
                  <c:v>372.1</c:v>
                </c:pt>
                <c:pt idx="8">
                  <c:v>378.9</c:v>
                </c:pt>
                <c:pt idx="9">
                  <c:v>459.2</c:v>
                </c:pt>
                <c:pt idx="10">
                  <c:v>395.0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49672"/>
        <c:axId val="615452648"/>
      </c:lineChart>
      <c:catAx>
        <c:axId val="615449672"/>
        <c:scaling>
          <c:orientation val="minMax"/>
        </c:scaling>
        <c:delete val="1"/>
        <c:axPos val="b"/>
        <c:majorTickMark val="out"/>
        <c:minorTickMark val="none"/>
        <c:tickLblPos val="nextTo"/>
        <c:crossAx val="615452648"/>
        <c:crosses val="autoZero"/>
        <c:auto val="1"/>
        <c:lblAlgn val="ctr"/>
        <c:lblOffset val="100"/>
        <c:noMultiLvlLbl val="0"/>
      </c:catAx>
      <c:valAx>
        <c:axId val="61545264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15449672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0"/>
          <c:order val="0"/>
          <c:tx>
            <c:strRef>
              <c:f>Data!$M$2</c:f>
              <c:strCache>
                <c:ptCount val="1"/>
                <c:pt idx="0">
                  <c:v>Graz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0944204562859899"/>
                  <c:y val="-0.0915291721930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0923690158438758"/>
                  <c:y val="-0.0952205622837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0.0912000961912974"/>
                  <c:y val="0.064019861406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402082730925834"/>
                  <c:y val="0.086581193118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Data!$M$3:$M$13</c:f>
              <c:numCache>
                <c:formatCode>0</c:formatCode>
                <c:ptCount val="11"/>
                <c:pt idx="1">
                  <c:v>614.08</c:v>
                </c:pt>
                <c:pt idx="2">
                  <c:v>599.98</c:v>
                </c:pt>
                <c:pt idx="3">
                  <c:v>585.88</c:v>
                </c:pt>
                <c:pt idx="4">
                  <c:v>571.78</c:v>
                </c:pt>
                <c:pt idx="5">
                  <c:v>557.68</c:v>
                </c:pt>
                <c:pt idx="6">
                  <c:v>493.4308336363636</c:v>
                </c:pt>
                <c:pt idx="7">
                  <c:v>595.4065392545456</c:v>
                </c:pt>
                <c:pt idx="8">
                  <c:v>524.7</c:v>
                </c:pt>
                <c:pt idx="9">
                  <c:v>378.2969724545455</c:v>
                </c:pt>
                <c:pt idx="10">
                  <c:v>315.7957335272728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07880"/>
        <c:axId val="628110856"/>
      </c:lineChart>
      <c:catAx>
        <c:axId val="628107880"/>
        <c:scaling>
          <c:orientation val="minMax"/>
        </c:scaling>
        <c:delete val="1"/>
        <c:axPos val="b"/>
        <c:majorTickMark val="out"/>
        <c:minorTickMark val="none"/>
        <c:tickLblPos val="nextTo"/>
        <c:crossAx val="628110856"/>
        <c:crosses val="autoZero"/>
        <c:auto val="1"/>
        <c:lblAlgn val="ctr"/>
        <c:lblOffset val="100"/>
        <c:noMultiLvlLbl val="0"/>
      </c:catAx>
      <c:valAx>
        <c:axId val="62811085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107880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035996406078"/>
          <c:w val="0.964100149989608"/>
          <c:h val="0.936935906558028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Data!$H$2</c:f>
              <c:strCache>
                <c:ptCount val="1"/>
                <c:pt idx="0">
                  <c:v>Basel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087240823556697"/>
                  <c:y val="-0.081873884921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0954457676889404"/>
                  <c:y val="-0.083324648261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10"/>
              <c:layout>
                <c:manualLayout>
                  <c:x val="-0.00486307301949107"/>
                  <c:y val="0.0978950405034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Data!$H$3:$H$13</c:f>
              <c:numCache>
                <c:formatCode>0</c:formatCode>
                <c:ptCount val="11"/>
                <c:pt idx="1">
                  <c:v>319.0852724181819</c:v>
                </c:pt>
                <c:pt idx="2">
                  <c:v>555.9320725636364</c:v>
                </c:pt>
                <c:pt idx="3">
                  <c:v>615.1437726</c:v>
                </c:pt>
                <c:pt idx="4">
                  <c:v>526.3262225454546</c:v>
                </c:pt>
                <c:pt idx="5">
                  <c:v>603.295</c:v>
                </c:pt>
                <c:pt idx="6">
                  <c:v>514.5</c:v>
                </c:pt>
                <c:pt idx="7">
                  <c:v>601.9856170363637</c:v>
                </c:pt>
                <c:pt idx="8">
                  <c:v>432.9</c:v>
                </c:pt>
                <c:pt idx="9">
                  <c:v>490.700000000001</c:v>
                </c:pt>
                <c:pt idx="10">
                  <c:v>399.7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63320"/>
        <c:axId val="628166296"/>
      </c:lineChart>
      <c:catAx>
        <c:axId val="62816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8166296"/>
        <c:crosses val="autoZero"/>
        <c:auto val="1"/>
        <c:lblAlgn val="ctr"/>
        <c:lblOffset val="100"/>
        <c:noMultiLvlLbl val="0"/>
      </c:catAx>
      <c:valAx>
        <c:axId val="62816629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163320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Data!$I$2</c:f>
              <c:strCache>
                <c:ptCount val="1"/>
                <c:pt idx="0">
                  <c:v>Lausanne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0.085189383114583"/>
                  <c:y val="0.0785882015093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0.0142772118836159"/>
                  <c:y val="0.0755097661781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Data!$I$3:$I$13</c:f>
              <c:numCache>
                <c:formatCode>0</c:formatCode>
                <c:ptCount val="11"/>
                <c:pt idx="1">
                  <c:v>583.85</c:v>
                </c:pt>
                <c:pt idx="2">
                  <c:v>561.36</c:v>
                </c:pt>
                <c:pt idx="3">
                  <c:v>538.87</c:v>
                </c:pt>
                <c:pt idx="4">
                  <c:v>516.38</c:v>
                </c:pt>
                <c:pt idx="5">
                  <c:v>493.89</c:v>
                </c:pt>
                <c:pt idx="6">
                  <c:v>464.8</c:v>
                </c:pt>
                <c:pt idx="7">
                  <c:v>432.9</c:v>
                </c:pt>
                <c:pt idx="8">
                  <c:v>468.9</c:v>
                </c:pt>
                <c:pt idx="9">
                  <c:v>393.4</c:v>
                </c:pt>
                <c:pt idx="10">
                  <c:v>372.1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16936"/>
        <c:axId val="628219912"/>
      </c:lineChart>
      <c:catAx>
        <c:axId val="628216936"/>
        <c:scaling>
          <c:orientation val="minMax"/>
        </c:scaling>
        <c:delete val="1"/>
        <c:axPos val="b"/>
        <c:majorTickMark val="out"/>
        <c:minorTickMark val="none"/>
        <c:tickLblPos val="nextTo"/>
        <c:crossAx val="628219912"/>
        <c:crosses val="autoZero"/>
        <c:auto val="1"/>
        <c:lblAlgn val="ctr"/>
        <c:lblOffset val="100"/>
        <c:noMultiLvlLbl val="0"/>
      </c:catAx>
      <c:valAx>
        <c:axId val="62821991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216936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Data!$E$2</c:f>
              <c:strCache>
                <c:ptCount val="1"/>
                <c:pt idx="0">
                  <c:v>Barcelona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86215107666527"/>
                  <c:y val="0.080660159181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0995486485731686"/>
                  <c:y val="0.0751425534669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087240823556697"/>
                  <c:y val="0.087972929198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085189383114583"/>
                  <c:y val="0.096728785883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0.0091490195964371"/>
                  <c:y val="0.0877625545338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Data!$E$3:$E$13</c:f>
              <c:numCache>
                <c:formatCode>0</c:formatCode>
                <c:ptCount val="11"/>
                <c:pt idx="1">
                  <c:v>343.6</c:v>
                </c:pt>
                <c:pt idx="2">
                  <c:v>353.54</c:v>
                </c:pt>
                <c:pt idx="3">
                  <c:v>363.48</c:v>
                </c:pt>
                <c:pt idx="4">
                  <c:v>373.42</c:v>
                </c:pt>
                <c:pt idx="5">
                  <c:v>383.36</c:v>
                </c:pt>
                <c:pt idx="6">
                  <c:v>395.1</c:v>
                </c:pt>
                <c:pt idx="7">
                  <c:v>441.0</c:v>
                </c:pt>
                <c:pt idx="8">
                  <c:v>332.1</c:v>
                </c:pt>
                <c:pt idx="9">
                  <c:v>464.8</c:v>
                </c:pt>
                <c:pt idx="10">
                  <c:v>432.9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80504"/>
        <c:axId val="628283480"/>
      </c:lineChart>
      <c:catAx>
        <c:axId val="628280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28283480"/>
        <c:crosses val="autoZero"/>
        <c:auto val="1"/>
        <c:lblAlgn val="ctr"/>
        <c:lblOffset val="100"/>
        <c:noMultiLvlLbl val="0"/>
      </c:catAx>
      <c:valAx>
        <c:axId val="6282834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28050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2"/>
          <c:order val="0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Data!$F$2</c:f>
              <c:strCache>
                <c:ptCount val="1"/>
                <c:pt idx="0">
                  <c:v>Sevilla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0872410102186778"/>
                  <c:y val="-0.081456473155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0954458763577812"/>
                  <c:y val="-0.0825997284022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0.0510168472723856"/>
                  <c:y val="0.0819039144221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486311668777672"/>
                  <c:y val="-0.0736118490254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Data!$F$3:$F$13</c:f>
              <c:numCache>
                <c:formatCode>0</c:formatCode>
                <c:ptCount val="11"/>
                <c:pt idx="1">
                  <c:v>635.296</c:v>
                </c:pt>
                <c:pt idx="2">
                  <c:v>611.1319999999999</c:v>
                </c:pt>
                <c:pt idx="3">
                  <c:v>586.968</c:v>
                </c:pt>
                <c:pt idx="4">
                  <c:v>562.804</c:v>
                </c:pt>
                <c:pt idx="5">
                  <c:v>538.64</c:v>
                </c:pt>
                <c:pt idx="6">
                  <c:v>472.5</c:v>
                </c:pt>
                <c:pt idx="7">
                  <c:v>602.64</c:v>
                </c:pt>
                <c:pt idx="8">
                  <c:v>405.9</c:v>
                </c:pt>
                <c:pt idx="9">
                  <c:v>393.4</c:v>
                </c:pt>
                <c:pt idx="10">
                  <c:v>456.3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338632"/>
        <c:axId val="628341608"/>
      </c:lineChart>
      <c:catAx>
        <c:axId val="62833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628341608"/>
        <c:crosses val="autoZero"/>
        <c:auto val="1"/>
        <c:lblAlgn val="ctr"/>
        <c:lblOffset val="100"/>
        <c:noMultiLvlLbl val="0"/>
      </c:catAx>
      <c:valAx>
        <c:axId val="62834160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338632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Data!$G$2</c:f>
              <c:strCache>
                <c:ptCount val="1"/>
                <c:pt idx="0">
                  <c:v>Zürich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0.0913432381150745"/>
                  <c:y val="0.064150813402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39077682255368"/>
                  <c:y val="-0.0594707953119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841639318796973"/>
                  <c:y val="0.0717192049529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00506645095054003"/>
                  <c:y val="0.0046066076525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0544203380603509"/>
                  <c:y val="0.0629584439842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892919248529753"/>
                  <c:y val="-0.0729643335198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-0.0100830221429723"/>
                  <c:y val="0.0615098028273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Data!$G$3:$G$13</c:f>
              <c:numCache>
                <c:formatCode>0</c:formatCode>
                <c:ptCount val="11"/>
                <c:pt idx="1">
                  <c:v>256.5840334909091</c:v>
                </c:pt>
                <c:pt idx="2">
                  <c:v>335.5329668727273</c:v>
                </c:pt>
                <c:pt idx="3">
                  <c:v>230.2677223636364</c:v>
                </c:pt>
                <c:pt idx="4">
                  <c:v>365.1388168909091</c:v>
                </c:pt>
                <c:pt idx="5">
                  <c:v>351.9806613272728</c:v>
                </c:pt>
                <c:pt idx="6">
                  <c:v>401.3237446909092</c:v>
                </c:pt>
                <c:pt idx="7">
                  <c:v>388.12</c:v>
                </c:pt>
                <c:pt idx="8">
                  <c:v>621.7228503818183</c:v>
                </c:pt>
                <c:pt idx="9">
                  <c:v>455.0</c:v>
                </c:pt>
                <c:pt idx="10">
                  <c:v>395.1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4248"/>
        <c:axId val="628407224"/>
      </c:lineChart>
      <c:catAx>
        <c:axId val="628404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28407224"/>
        <c:crosses val="autoZero"/>
        <c:auto val="1"/>
        <c:lblAlgn val="ctr"/>
        <c:lblOffset val="100"/>
        <c:noMultiLvlLbl val="0"/>
      </c:catAx>
      <c:valAx>
        <c:axId val="62840722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404248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450449955075975"/>
          <c:w val="0.964100149989608"/>
          <c:h val="0.936935906558028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Data!$J$2</c:f>
              <c:strCache>
                <c:ptCount val="1"/>
                <c:pt idx="0">
                  <c:v>Bern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0.0964714304022533"/>
                  <c:y val="-0.0775056853530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625587080214"/>
                  <c:y val="-0.0872005465783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162112376091105"/>
                  <c:y val="0.0119833868038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04676501714512"/>
                  <c:y val="0.084483870706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-0.0100830221429723"/>
                  <c:y val="-0.0829536965835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Data!$J$3:$J$13</c:f>
              <c:numCache>
                <c:formatCode>0</c:formatCode>
                <c:ptCount val="11"/>
                <c:pt idx="1">
                  <c:v>529.6157614363637</c:v>
                </c:pt>
                <c:pt idx="2">
                  <c:v>555.9320725636364</c:v>
                </c:pt>
                <c:pt idx="3">
                  <c:v>624.228</c:v>
                </c:pt>
                <c:pt idx="4">
                  <c:v>605.064</c:v>
                </c:pt>
                <c:pt idx="5">
                  <c:v>585.9</c:v>
                </c:pt>
                <c:pt idx="6">
                  <c:v>555.9320725636364</c:v>
                </c:pt>
                <c:pt idx="7">
                  <c:v>716.04</c:v>
                </c:pt>
                <c:pt idx="8">
                  <c:v>456.3</c:v>
                </c:pt>
                <c:pt idx="9">
                  <c:v>455.0</c:v>
                </c:pt>
                <c:pt idx="10">
                  <c:v>524.7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63256"/>
        <c:axId val="628466168"/>
      </c:lineChart>
      <c:catAx>
        <c:axId val="62846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28466168"/>
        <c:crosses val="autoZero"/>
        <c:auto val="1"/>
        <c:lblAlgn val="ctr"/>
        <c:lblOffset val="100"/>
        <c:noMultiLvlLbl val="0"/>
      </c:catAx>
      <c:valAx>
        <c:axId val="6284661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463256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6974120977821"/>
          <c:w val="0.964100149989608"/>
          <c:h val="0.935784008493444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Data!$K$2</c:f>
              <c:strCache>
                <c:ptCount val="1"/>
                <c:pt idx="0">
                  <c:v>Viena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-0.0553027921157217"/>
                  <c:y val="0.00477428489551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Data!$K$3:$K$13</c:f>
              <c:numCache>
                <c:formatCode>0</c:formatCode>
                <c:ptCount val="11"/>
                <c:pt idx="1">
                  <c:v>98.42</c:v>
                </c:pt>
                <c:pt idx="2">
                  <c:v>152.82</c:v>
                </c:pt>
                <c:pt idx="3">
                  <c:v>207.22</c:v>
                </c:pt>
                <c:pt idx="4">
                  <c:v>261.62</c:v>
                </c:pt>
                <c:pt idx="5">
                  <c:v>316.02</c:v>
                </c:pt>
                <c:pt idx="6">
                  <c:v>405.3</c:v>
                </c:pt>
                <c:pt idx="7">
                  <c:v>459.2</c:v>
                </c:pt>
                <c:pt idx="8">
                  <c:v>319.0852724181819</c:v>
                </c:pt>
                <c:pt idx="9">
                  <c:v>459.2</c:v>
                </c:pt>
                <c:pt idx="10">
                  <c:v>590.0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09832"/>
        <c:axId val="628512888"/>
      </c:lineChart>
      <c:catAx>
        <c:axId val="628509832"/>
        <c:scaling>
          <c:orientation val="minMax"/>
        </c:scaling>
        <c:delete val="1"/>
        <c:axPos val="b"/>
        <c:majorTickMark val="out"/>
        <c:minorTickMark val="none"/>
        <c:tickLblPos val="nextTo"/>
        <c:crossAx val="628512888"/>
        <c:crosses val="autoZero"/>
        <c:auto val="1"/>
        <c:lblAlgn val="ctr"/>
        <c:lblOffset val="100"/>
        <c:noMultiLvlLbl val="0"/>
      </c:catAx>
      <c:valAx>
        <c:axId val="62851288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509832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035996406078"/>
          <c:w val="0.964100149989608"/>
          <c:h val="0.936935906558028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Data!$L$2</c:f>
              <c:strCache>
                <c:ptCount val="1"/>
                <c:pt idx="0">
                  <c:v>Salzburg</c:v>
                </c:pt>
              </c:strCache>
            </c:strRef>
          </c:tx>
          <c:spPr>
            <a:ln w="38100">
              <a:solidFill>
                <a:srgbClr val="0000C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C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0995486485731687"/>
                  <c:y val="-0.0970873740858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02625400418233"/>
                  <c:y val="-0.0889900413907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-0.00486307301949107"/>
                  <c:y val="0.0978947768378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Data!$L$3:$L$13</c:f>
              <c:numCache>
                <c:formatCode>0</c:formatCode>
                <c:ptCount val="11"/>
                <c:pt idx="1">
                  <c:v>509.1</c:v>
                </c:pt>
                <c:pt idx="2">
                  <c:v>500.56</c:v>
                </c:pt>
                <c:pt idx="3">
                  <c:v>492.02</c:v>
                </c:pt>
                <c:pt idx="4">
                  <c:v>483.48</c:v>
                </c:pt>
                <c:pt idx="5">
                  <c:v>474.94</c:v>
                </c:pt>
                <c:pt idx="6">
                  <c:v>499.8</c:v>
                </c:pt>
                <c:pt idx="7">
                  <c:v>399.7</c:v>
                </c:pt>
                <c:pt idx="8">
                  <c:v>432.9</c:v>
                </c:pt>
                <c:pt idx="9">
                  <c:v>514.5</c:v>
                </c:pt>
                <c:pt idx="10">
                  <c:v>399.7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784"/>
        <c:axId val="628570760"/>
      </c:lineChart>
      <c:catAx>
        <c:axId val="628567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28570760"/>
        <c:crosses val="autoZero"/>
        <c:auto val="1"/>
        <c:lblAlgn val="ctr"/>
        <c:lblOffset val="100"/>
        <c:noMultiLvlLbl val="0"/>
      </c:catAx>
      <c:valAx>
        <c:axId val="6285707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567784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5127691487151"/>
          <c:y val="0.036035996406078"/>
          <c:w val="0.964100149989608"/>
          <c:h val="0.936935906558028"/>
        </c:manualLayout>
      </c:layout>
      <c:lineChart>
        <c:grouping val="standard"/>
        <c:varyColors val="0"/>
        <c:ser>
          <c:idx val="1"/>
          <c:order val="0"/>
          <c:tx>
            <c:strRef>
              <c:f>Data!$N$2</c:f>
              <c:strCache>
                <c:ptCount val="1"/>
                <c:pt idx="0">
                  <c:v>Ø 11 NL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dLbls>
            <c:dLbl>
              <c:idx val="1"/>
              <c:delete val="1"/>
            </c:dLbl>
            <c:dLbl>
              <c:idx val="2"/>
              <c:layout>
                <c:manualLayout>
                  <c:x val="-0.0903178833845032"/>
                  <c:y val="-0.101046166694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0.0933945572364278"/>
                  <c:y val="-0.106516725116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0964716355754083"/>
                  <c:y val="-0.101502729757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0892919248529753"/>
                  <c:y val="-0.0993961801420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-0.013214156441978"/>
                  <c:y val="-0.0835802985324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Data!$N$3:$N$13</c:f>
              <c:numCache>
                <c:formatCode>0</c:formatCode>
                <c:ptCount val="11"/>
                <c:pt idx="1">
                  <c:v>408.8150061223141</c:v>
                </c:pt>
                <c:pt idx="2">
                  <c:v>443.3435556363636</c:v>
                </c:pt>
                <c:pt idx="3">
                  <c:v>448.7930449966942</c:v>
                </c:pt>
                <c:pt idx="4">
                  <c:v>454.6650035851239</c:v>
                </c:pt>
                <c:pt idx="5">
                  <c:v>462.151241938843</c:v>
                </c:pt>
                <c:pt idx="6">
                  <c:v>459.1896955355372</c:v>
                </c:pt>
                <c:pt idx="7">
                  <c:v>503.0720142082644</c:v>
                </c:pt>
                <c:pt idx="8">
                  <c:v>444.8322970512397</c:v>
                </c:pt>
                <c:pt idx="9">
                  <c:v>452.5451793140497</c:v>
                </c:pt>
                <c:pt idx="10">
                  <c:v>442.8450666842975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Data!$S$2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Data!$T$2:$T$3</c:f>
              <c:numCache>
                <c:formatCode>General</c:formatCode>
                <c:ptCount val="2"/>
                <c:pt idx="0" formatCode="0">
                  <c:v>716.04</c:v>
                </c:pt>
                <c:pt idx="1">
                  <c:v>-50.0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Data!$V$2</c:f>
              <c:strCache>
                <c:ptCount val="1"/>
                <c:pt idx="0">
                  <c:v>x-Achse</c:v>
                </c:pt>
              </c:strCache>
            </c:strRef>
          </c:tx>
          <c:spPr>
            <a:ln w="12700">
              <a:solidFill>
                <a:srgbClr val="4B4B4B"/>
              </a:solidFill>
              <a:prstDash val="solid"/>
            </a:ln>
          </c:spPr>
          <c:marker>
            <c:symbol val="none"/>
          </c:marker>
          <c:val>
            <c:numRef>
              <c:f>Data!$V$3:$V$13</c:f>
              <c:numCache>
                <c:formatCode>0</c:formatCode>
                <c:ptCount val="11"/>
                <c:pt idx="0">
                  <c:v>14.3208</c:v>
                </c:pt>
                <c:pt idx="1">
                  <c:v>14.3208</c:v>
                </c:pt>
                <c:pt idx="2">
                  <c:v>14.3208</c:v>
                </c:pt>
                <c:pt idx="3">
                  <c:v>14.3208</c:v>
                </c:pt>
                <c:pt idx="4">
                  <c:v>14.3208</c:v>
                </c:pt>
                <c:pt idx="5">
                  <c:v>14.3208</c:v>
                </c:pt>
                <c:pt idx="6">
                  <c:v>14.3208</c:v>
                </c:pt>
                <c:pt idx="7">
                  <c:v>14.3208</c:v>
                </c:pt>
                <c:pt idx="8">
                  <c:v>14.3208</c:v>
                </c:pt>
                <c:pt idx="9">
                  <c:v>14.3208</c:v>
                </c:pt>
                <c:pt idx="10">
                  <c:v>14.3208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24568"/>
        <c:axId val="628627544"/>
      </c:lineChart>
      <c:catAx>
        <c:axId val="628624568"/>
        <c:scaling>
          <c:orientation val="minMax"/>
        </c:scaling>
        <c:delete val="1"/>
        <c:axPos val="b"/>
        <c:majorTickMark val="out"/>
        <c:minorTickMark val="none"/>
        <c:tickLblPos val="nextTo"/>
        <c:crossAx val="628627544"/>
        <c:crosses val="autoZero"/>
        <c:auto val="1"/>
        <c:lblAlgn val="ctr"/>
        <c:lblOffset val="100"/>
        <c:noMultiLvlLbl val="0"/>
      </c:catAx>
      <c:valAx>
        <c:axId val="62862754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628624568"/>
        <c:crosses val="autoZero"/>
        <c:crossBetween val="midCat"/>
        <c:majorUnit val="3.289538890909091"/>
        <c:minorUnit val="3.28953889090909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655656"/>
        <c:axId val="628659160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662344"/>
        <c:axId val="628665400"/>
      </c:barChart>
      <c:catAx>
        <c:axId val="628655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659160"/>
        <c:crosses val="autoZero"/>
        <c:auto val="1"/>
        <c:lblAlgn val="ctr"/>
        <c:lblOffset val="100"/>
        <c:tickMarkSkip val="1"/>
        <c:noMultiLvlLbl val="0"/>
      </c:catAx>
      <c:valAx>
        <c:axId val="628659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655656"/>
        <c:crosses val="autoZero"/>
        <c:crossBetween val="between"/>
        <c:majorUnit val="2.6829"/>
        <c:minorUnit val="2.6829"/>
      </c:valAx>
      <c:catAx>
        <c:axId val="628662344"/>
        <c:scaling>
          <c:orientation val="maxMin"/>
        </c:scaling>
        <c:delete val="1"/>
        <c:axPos val="l"/>
        <c:majorTickMark val="out"/>
        <c:minorTickMark val="none"/>
        <c:tickLblPos val="nextTo"/>
        <c:crossAx val="628665400"/>
        <c:crosses val="autoZero"/>
        <c:auto val="1"/>
        <c:lblAlgn val="ctr"/>
        <c:lblOffset val="100"/>
        <c:noMultiLvlLbl val="0"/>
      </c:catAx>
      <c:valAx>
        <c:axId val="62866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662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696776"/>
        <c:axId val="628700280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03464"/>
        <c:axId val="628706520"/>
      </c:barChart>
      <c:catAx>
        <c:axId val="628696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700280"/>
        <c:crosses val="autoZero"/>
        <c:auto val="1"/>
        <c:lblAlgn val="ctr"/>
        <c:lblOffset val="100"/>
        <c:tickMarkSkip val="1"/>
        <c:noMultiLvlLbl val="0"/>
      </c:catAx>
      <c:valAx>
        <c:axId val="628700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696776"/>
        <c:crosses val="autoZero"/>
        <c:crossBetween val="between"/>
        <c:majorUnit val="2.6829"/>
        <c:minorUnit val="2.6829"/>
      </c:valAx>
      <c:catAx>
        <c:axId val="628703464"/>
        <c:scaling>
          <c:orientation val="maxMin"/>
        </c:scaling>
        <c:delete val="1"/>
        <c:axPos val="l"/>
        <c:majorTickMark val="out"/>
        <c:minorTickMark val="none"/>
        <c:tickLblPos val="nextTo"/>
        <c:crossAx val="628706520"/>
        <c:crosses val="autoZero"/>
        <c:auto val="1"/>
        <c:lblAlgn val="ctr"/>
        <c:lblOffset val="100"/>
        <c:noMultiLvlLbl val="0"/>
      </c:catAx>
      <c:valAx>
        <c:axId val="628706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7034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737848"/>
        <c:axId val="628741352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44536"/>
        <c:axId val="628747592"/>
      </c:barChart>
      <c:catAx>
        <c:axId val="628737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741352"/>
        <c:crosses val="autoZero"/>
        <c:auto val="1"/>
        <c:lblAlgn val="ctr"/>
        <c:lblOffset val="100"/>
        <c:tickMarkSkip val="1"/>
        <c:noMultiLvlLbl val="0"/>
      </c:catAx>
      <c:valAx>
        <c:axId val="6287413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737848"/>
        <c:crosses val="autoZero"/>
        <c:crossBetween val="between"/>
        <c:majorUnit val="2.6829"/>
        <c:minorUnit val="2.6829"/>
      </c:valAx>
      <c:catAx>
        <c:axId val="628744536"/>
        <c:scaling>
          <c:orientation val="maxMin"/>
        </c:scaling>
        <c:delete val="1"/>
        <c:axPos val="l"/>
        <c:majorTickMark val="out"/>
        <c:minorTickMark val="none"/>
        <c:tickLblPos val="nextTo"/>
        <c:crossAx val="628747592"/>
        <c:crosses val="autoZero"/>
        <c:auto val="1"/>
        <c:lblAlgn val="ctr"/>
        <c:lblOffset val="100"/>
        <c:noMultiLvlLbl val="0"/>
      </c:catAx>
      <c:valAx>
        <c:axId val="628747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7445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778920"/>
        <c:axId val="628782424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5608"/>
        <c:axId val="628788664"/>
      </c:barChart>
      <c:catAx>
        <c:axId val="628778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782424"/>
        <c:crosses val="autoZero"/>
        <c:auto val="1"/>
        <c:lblAlgn val="ctr"/>
        <c:lblOffset val="100"/>
        <c:tickMarkSkip val="1"/>
        <c:noMultiLvlLbl val="0"/>
      </c:catAx>
      <c:valAx>
        <c:axId val="628782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778920"/>
        <c:crosses val="autoZero"/>
        <c:crossBetween val="between"/>
        <c:majorUnit val="2.6829"/>
        <c:minorUnit val="2.6829"/>
      </c:valAx>
      <c:catAx>
        <c:axId val="628785608"/>
        <c:scaling>
          <c:orientation val="maxMin"/>
        </c:scaling>
        <c:delete val="1"/>
        <c:axPos val="l"/>
        <c:majorTickMark val="out"/>
        <c:minorTickMark val="none"/>
        <c:tickLblPos val="nextTo"/>
        <c:crossAx val="628788664"/>
        <c:crosses val="autoZero"/>
        <c:auto val="1"/>
        <c:lblAlgn val="ctr"/>
        <c:lblOffset val="100"/>
        <c:noMultiLvlLbl val="0"/>
      </c:catAx>
      <c:valAx>
        <c:axId val="62878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7856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819992"/>
        <c:axId val="628823496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826680"/>
        <c:axId val="628829736"/>
      </c:barChart>
      <c:catAx>
        <c:axId val="6288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823496"/>
        <c:crosses val="autoZero"/>
        <c:auto val="1"/>
        <c:lblAlgn val="ctr"/>
        <c:lblOffset val="100"/>
        <c:tickMarkSkip val="1"/>
        <c:noMultiLvlLbl val="0"/>
      </c:catAx>
      <c:valAx>
        <c:axId val="628823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819992"/>
        <c:crosses val="autoZero"/>
        <c:crossBetween val="between"/>
        <c:majorUnit val="2.6829"/>
        <c:minorUnit val="2.6829"/>
      </c:valAx>
      <c:catAx>
        <c:axId val="628826680"/>
        <c:scaling>
          <c:orientation val="maxMin"/>
        </c:scaling>
        <c:delete val="1"/>
        <c:axPos val="l"/>
        <c:majorTickMark val="out"/>
        <c:minorTickMark val="none"/>
        <c:tickLblPos val="nextTo"/>
        <c:crossAx val="628829736"/>
        <c:crosses val="autoZero"/>
        <c:auto val="1"/>
        <c:lblAlgn val="ctr"/>
        <c:lblOffset val="100"/>
        <c:noMultiLvlLbl val="0"/>
      </c:catAx>
      <c:valAx>
        <c:axId val="62882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8266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861064"/>
        <c:axId val="628864568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867752"/>
        <c:axId val="628870808"/>
      </c:barChart>
      <c:catAx>
        <c:axId val="628861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864568"/>
        <c:crosses val="autoZero"/>
        <c:auto val="1"/>
        <c:lblAlgn val="ctr"/>
        <c:lblOffset val="100"/>
        <c:tickMarkSkip val="1"/>
        <c:noMultiLvlLbl val="0"/>
      </c:catAx>
      <c:valAx>
        <c:axId val="628864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861064"/>
        <c:crosses val="autoZero"/>
        <c:crossBetween val="between"/>
        <c:majorUnit val="2.6829"/>
        <c:minorUnit val="2.6829"/>
      </c:valAx>
      <c:catAx>
        <c:axId val="628867752"/>
        <c:scaling>
          <c:orientation val="maxMin"/>
        </c:scaling>
        <c:delete val="1"/>
        <c:axPos val="l"/>
        <c:majorTickMark val="out"/>
        <c:minorTickMark val="none"/>
        <c:tickLblPos val="nextTo"/>
        <c:crossAx val="628870808"/>
        <c:crosses val="autoZero"/>
        <c:auto val="1"/>
        <c:lblAlgn val="ctr"/>
        <c:lblOffset val="100"/>
        <c:noMultiLvlLbl val="0"/>
      </c:catAx>
      <c:valAx>
        <c:axId val="62887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8677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902696"/>
        <c:axId val="628906200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909384"/>
        <c:axId val="628912440"/>
      </c:barChart>
      <c:catAx>
        <c:axId val="628902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906200"/>
        <c:crosses val="autoZero"/>
        <c:auto val="1"/>
        <c:lblAlgn val="ctr"/>
        <c:lblOffset val="100"/>
        <c:tickMarkSkip val="1"/>
        <c:noMultiLvlLbl val="0"/>
      </c:catAx>
      <c:valAx>
        <c:axId val="6289062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902696"/>
        <c:crosses val="autoZero"/>
        <c:crossBetween val="between"/>
        <c:majorUnit val="2.6829"/>
        <c:minorUnit val="2.6829"/>
      </c:valAx>
      <c:catAx>
        <c:axId val="628909384"/>
        <c:scaling>
          <c:orientation val="maxMin"/>
        </c:scaling>
        <c:delete val="1"/>
        <c:axPos val="l"/>
        <c:majorTickMark val="out"/>
        <c:minorTickMark val="none"/>
        <c:tickLblPos val="nextTo"/>
        <c:crossAx val="628912440"/>
        <c:crosses val="autoZero"/>
        <c:auto val="1"/>
        <c:lblAlgn val="ctr"/>
        <c:lblOffset val="100"/>
        <c:noMultiLvlLbl val="0"/>
      </c:catAx>
      <c:valAx>
        <c:axId val="628912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9093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943832"/>
        <c:axId val="628947336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950520"/>
        <c:axId val="628953576"/>
      </c:barChart>
      <c:catAx>
        <c:axId val="628943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947336"/>
        <c:crosses val="autoZero"/>
        <c:auto val="1"/>
        <c:lblAlgn val="ctr"/>
        <c:lblOffset val="100"/>
        <c:tickMarkSkip val="1"/>
        <c:noMultiLvlLbl val="0"/>
      </c:catAx>
      <c:valAx>
        <c:axId val="6289473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943832"/>
        <c:crosses val="autoZero"/>
        <c:crossBetween val="between"/>
        <c:majorUnit val="2.6829"/>
        <c:minorUnit val="2.6829"/>
      </c:valAx>
      <c:catAx>
        <c:axId val="628950520"/>
        <c:scaling>
          <c:orientation val="maxMin"/>
        </c:scaling>
        <c:delete val="1"/>
        <c:axPos val="l"/>
        <c:majorTickMark val="out"/>
        <c:minorTickMark val="none"/>
        <c:tickLblPos val="nextTo"/>
        <c:crossAx val="628953576"/>
        <c:crosses val="autoZero"/>
        <c:auto val="1"/>
        <c:lblAlgn val="ctr"/>
        <c:lblOffset val="100"/>
        <c:noMultiLvlLbl val="0"/>
      </c:catAx>
      <c:valAx>
        <c:axId val="628953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9505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8985384"/>
        <c:axId val="628988888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992072"/>
        <c:axId val="628995128"/>
      </c:barChart>
      <c:catAx>
        <c:axId val="628985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8988888"/>
        <c:crosses val="autoZero"/>
        <c:auto val="1"/>
        <c:lblAlgn val="ctr"/>
        <c:lblOffset val="100"/>
        <c:tickMarkSkip val="1"/>
        <c:noMultiLvlLbl val="0"/>
      </c:catAx>
      <c:valAx>
        <c:axId val="628988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8985384"/>
        <c:crosses val="autoZero"/>
        <c:crossBetween val="between"/>
        <c:majorUnit val="2.6829"/>
        <c:minorUnit val="2.6829"/>
      </c:valAx>
      <c:catAx>
        <c:axId val="628992072"/>
        <c:scaling>
          <c:orientation val="maxMin"/>
        </c:scaling>
        <c:delete val="1"/>
        <c:axPos val="l"/>
        <c:majorTickMark val="out"/>
        <c:minorTickMark val="none"/>
        <c:tickLblPos val="nextTo"/>
        <c:crossAx val="628995128"/>
        <c:crosses val="autoZero"/>
        <c:auto val="1"/>
        <c:lblAlgn val="ctr"/>
        <c:lblOffset val="100"/>
        <c:noMultiLvlLbl val="0"/>
      </c:catAx>
      <c:valAx>
        <c:axId val="628995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992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9027112"/>
        <c:axId val="629030616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33800"/>
        <c:axId val="629036856"/>
      </c:barChart>
      <c:catAx>
        <c:axId val="629027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9030616"/>
        <c:crosses val="autoZero"/>
        <c:auto val="1"/>
        <c:lblAlgn val="ctr"/>
        <c:lblOffset val="100"/>
        <c:tickMarkSkip val="1"/>
        <c:noMultiLvlLbl val="0"/>
      </c:catAx>
      <c:valAx>
        <c:axId val="629030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9027112"/>
        <c:crosses val="autoZero"/>
        <c:crossBetween val="between"/>
        <c:majorUnit val="2.6829"/>
        <c:minorUnit val="2.6829"/>
      </c:valAx>
      <c:catAx>
        <c:axId val="629033800"/>
        <c:scaling>
          <c:orientation val="maxMin"/>
        </c:scaling>
        <c:delete val="1"/>
        <c:axPos val="l"/>
        <c:majorTickMark val="out"/>
        <c:minorTickMark val="none"/>
        <c:tickLblPos val="nextTo"/>
        <c:crossAx val="629036856"/>
        <c:crosses val="autoZero"/>
        <c:auto val="1"/>
        <c:lblAlgn val="ctr"/>
        <c:lblOffset val="100"/>
        <c:noMultiLvlLbl val="0"/>
      </c:catAx>
      <c:valAx>
        <c:axId val="62903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0338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C000"/>
            </a:soli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25400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29068584"/>
        <c:axId val="629072088"/>
      </c:barChart>
      <c:barChart>
        <c:barDir val="bar"/>
        <c:grouping val="clustered"/>
        <c:varyColors val="0"/>
        <c:ser>
          <c:idx val="1"/>
          <c:order val="1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75272"/>
        <c:axId val="629078328"/>
      </c:barChart>
      <c:catAx>
        <c:axId val="62906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629072088"/>
        <c:crosses val="autoZero"/>
        <c:auto val="1"/>
        <c:lblAlgn val="ctr"/>
        <c:lblOffset val="100"/>
        <c:tickMarkSkip val="1"/>
        <c:noMultiLvlLbl val="0"/>
      </c:catAx>
      <c:valAx>
        <c:axId val="6290720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29068584"/>
        <c:crosses val="autoZero"/>
        <c:crossBetween val="between"/>
        <c:majorUnit val="2.6829"/>
        <c:minorUnit val="2.6829"/>
      </c:valAx>
      <c:catAx>
        <c:axId val="629075272"/>
        <c:scaling>
          <c:orientation val="maxMin"/>
        </c:scaling>
        <c:delete val="1"/>
        <c:axPos val="l"/>
        <c:majorTickMark val="out"/>
        <c:minorTickMark val="none"/>
        <c:tickLblPos val="nextTo"/>
        <c:crossAx val="629078328"/>
        <c:crosses val="autoZero"/>
        <c:auto val="1"/>
        <c:lblAlgn val="ctr"/>
        <c:lblOffset val="100"/>
        <c:noMultiLvlLbl val="0"/>
      </c:catAx>
      <c:valAx>
        <c:axId val="62907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0752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</xdr:colOff>
          <xdr:row>23</xdr:row>
          <xdr:rowOff>50800</xdr:rowOff>
        </xdr:from>
        <xdr:to>
          <xdr:col>16</xdr:col>
          <xdr:colOff>596900</xdr:colOff>
          <xdr:row>50</xdr:row>
          <xdr:rowOff>63500</xdr:rowOff>
        </xdr:to>
        <xdr:pic>
          <xdr:nvPicPr>
            <xdr:cNvPr id="558090" name="Picture 10"/>
            <xdr:cNvPicPr>
              <a:picLocks noChangeAspect="1" noChangeArrowheads="1"/>
              <a:extLst>
                <a:ext uri="{84589F7E-364E-4C9E-8A38-B11213B215E9}">
                  <a14:cameraTool cellRange="Chart!$E$11:$L$18" spid="_x0000_s5580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8600" y="2489200"/>
              <a:ext cx="10248900" cy="412750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6</xdr:col>
      <xdr:colOff>0</xdr:colOff>
      <xdr:row>12</xdr:row>
      <xdr:rowOff>0</xdr:rowOff>
    </xdr:to>
    <xdr:graphicFrame macro="">
      <xdr:nvGraphicFramePr>
        <xdr:cNvPr id="542781" name="Diagramm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12</xdr:row>
      <xdr:rowOff>0</xdr:rowOff>
    </xdr:to>
    <xdr:graphicFrame macro="">
      <xdr:nvGraphicFramePr>
        <xdr:cNvPr id="542786" name="Diagramm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0</xdr:colOff>
      <xdr:row>12</xdr:row>
      <xdr:rowOff>0</xdr:rowOff>
    </xdr:to>
    <xdr:graphicFrame macro="">
      <xdr:nvGraphicFramePr>
        <xdr:cNvPr id="542787" name="Diagramm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graphicFrame macro="">
      <xdr:nvGraphicFramePr>
        <xdr:cNvPr id="542788" name="Diagramm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542789" name="Diagramm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15</xdr:row>
      <xdr:rowOff>0</xdr:rowOff>
    </xdr:to>
    <xdr:graphicFrame macro="">
      <xdr:nvGraphicFramePr>
        <xdr:cNvPr id="542790" name="Diagramm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542791" name="Diagramm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542792" name="Diagramm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542793" name="Diagramm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graphicFrame macro="">
      <xdr:nvGraphicFramePr>
        <xdr:cNvPr id="542794" name="Diagramm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542795" name="Diagramm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76200</xdr:colOff>
      <xdr:row>10</xdr:row>
      <xdr:rowOff>0</xdr:rowOff>
    </xdr:from>
    <xdr:to>
      <xdr:col>7</xdr:col>
      <xdr:colOff>2463800</xdr:colOff>
      <xdr:row>12</xdr:row>
      <xdr:rowOff>0</xdr:rowOff>
    </xdr:to>
    <xdr:graphicFrame macro="">
      <xdr:nvGraphicFramePr>
        <xdr:cNvPr id="542733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10</xdr:row>
      <xdr:rowOff>25400</xdr:rowOff>
    </xdr:from>
    <xdr:to>
      <xdr:col>6</xdr:col>
      <xdr:colOff>0</xdr:colOff>
      <xdr:row>12</xdr:row>
      <xdr:rowOff>0</xdr:rowOff>
    </xdr:to>
    <xdr:graphicFrame macro="">
      <xdr:nvGraphicFramePr>
        <xdr:cNvPr id="542732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12700</xdr:colOff>
      <xdr:row>16</xdr:row>
      <xdr:rowOff>25400</xdr:rowOff>
    </xdr:from>
    <xdr:to>
      <xdr:col>10</xdr:col>
      <xdr:colOff>12700</xdr:colOff>
      <xdr:row>18</xdr:row>
      <xdr:rowOff>0</xdr:rowOff>
    </xdr:to>
    <xdr:graphicFrame macro="">
      <xdr:nvGraphicFramePr>
        <xdr:cNvPr id="542742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76200</xdr:colOff>
      <xdr:row>13</xdr:row>
      <xdr:rowOff>0</xdr:rowOff>
    </xdr:from>
    <xdr:to>
      <xdr:col>7</xdr:col>
      <xdr:colOff>2463800</xdr:colOff>
      <xdr:row>15</xdr:row>
      <xdr:rowOff>0</xdr:rowOff>
    </xdr:to>
    <xdr:graphicFrame macro="">
      <xdr:nvGraphicFramePr>
        <xdr:cNvPr id="542737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12700</xdr:colOff>
      <xdr:row>13</xdr:row>
      <xdr:rowOff>25400</xdr:rowOff>
    </xdr:from>
    <xdr:to>
      <xdr:col>10</xdr:col>
      <xdr:colOff>12700</xdr:colOff>
      <xdr:row>15</xdr:row>
      <xdr:rowOff>0</xdr:rowOff>
    </xdr:to>
    <xdr:graphicFrame macro="">
      <xdr:nvGraphicFramePr>
        <xdr:cNvPr id="542738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12700</xdr:colOff>
      <xdr:row>10</xdr:row>
      <xdr:rowOff>25400</xdr:rowOff>
    </xdr:from>
    <xdr:to>
      <xdr:col>10</xdr:col>
      <xdr:colOff>12700</xdr:colOff>
      <xdr:row>12</xdr:row>
      <xdr:rowOff>0</xdr:rowOff>
    </xdr:to>
    <xdr:graphicFrame macro="">
      <xdr:nvGraphicFramePr>
        <xdr:cNvPr id="54273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graphicFrame macro="">
      <xdr:nvGraphicFramePr>
        <xdr:cNvPr id="542735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13</xdr:row>
      <xdr:rowOff>25400</xdr:rowOff>
    </xdr:from>
    <xdr:to>
      <xdr:col>6</xdr:col>
      <xdr:colOff>0</xdr:colOff>
      <xdr:row>15</xdr:row>
      <xdr:rowOff>0</xdr:rowOff>
    </xdr:to>
    <xdr:graphicFrame macro="">
      <xdr:nvGraphicFramePr>
        <xdr:cNvPr id="54273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542739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16</xdr:row>
      <xdr:rowOff>25400</xdr:rowOff>
    </xdr:from>
    <xdr:to>
      <xdr:col>6</xdr:col>
      <xdr:colOff>0</xdr:colOff>
      <xdr:row>18</xdr:row>
      <xdr:rowOff>0</xdr:rowOff>
    </xdr:to>
    <xdr:graphicFrame macro="">
      <xdr:nvGraphicFramePr>
        <xdr:cNvPr id="542740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76200</xdr:colOff>
      <xdr:row>16</xdr:row>
      <xdr:rowOff>0</xdr:rowOff>
    </xdr:from>
    <xdr:to>
      <xdr:col>7</xdr:col>
      <xdr:colOff>2463800</xdr:colOff>
      <xdr:row>18</xdr:row>
      <xdr:rowOff>0</xdr:rowOff>
    </xdr:to>
    <xdr:graphicFrame macro="">
      <xdr:nvGraphicFramePr>
        <xdr:cNvPr id="542741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12</xdr:col>
      <xdr:colOff>0</xdr:colOff>
      <xdr:row>18</xdr:row>
      <xdr:rowOff>0</xdr:rowOff>
    </xdr:to>
    <xdr:graphicFrame macro="">
      <xdr:nvGraphicFramePr>
        <xdr:cNvPr id="542743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7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29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30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54273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63500</xdr:colOff>
      <xdr:row>11</xdr:row>
      <xdr:rowOff>1066800</xdr:rowOff>
    </xdr:from>
    <xdr:to>
      <xdr:col>5</xdr:col>
      <xdr:colOff>469900</xdr:colOff>
      <xdr:row>13</xdr:row>
      <xdr:rowOff>50800</xdr:rowOff>
    </xdr:to>
    <xdr:sp macro="" textlink="">
      <xdr:nvSpPr>
        <xdr:cNvPr id="542748" name="Text Box 28"/>
        <xdr:cNvSpPr txBox="1">
          <a:spLocks noChangeArrowheads="1"/>
        </xdr:cNvSpPr>
      </xdr:nvSpPr>
      <xdr:spPr bwMode="auto">
        <a:xfrm>
          <a:off x="508000" y="3035300"/>
          <a:ext cx="406400" cy="279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1996</a:t>
          </a:r>
        </a:p>
      </xdr:txBody>
    </xdr:sp>
    <xdr:clientData/>
  </xdr:twoCellAnchor>
  <xdr:twoCellAnchor>
    <xdr:from>
      <xdr:col>5</xdr:col>
      <xdr:colOff>2070100</xdr:colOff>
      <xdr:row>11</xdr:row>
      <xdr:rowOff>1066800</xdr:rowOff>
    </xdr:from>
    <xdr:to>
      <xdr:col>6</xdr:col>
      <xdr:colOff>0</xdr:colOff>
      <xdr:row>13</xdr:row>
      <xdr:rowOff>50800</xdr:rowOff>
    </xdr:to>
    <xdr:sp macro="" textlink="">
      <xdr:nvSpPr>
        <xdr:cNvPr id="542749" name="Text Box 29"/>
        <xdr:cNvSpPr txBox="1">
          <a:spLocks noChangeArrowheads="1"/>
        </xdr:cNvSpPr>
      </xdr:nvSpPr>
      <xdr:spPr bwMode="auto">
        <a:xfrm>
          <a:off x="2514600" y="3035300"/>
          <a:ext cx="406400" cy="279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2005</a:t>
          </a:r>
        </a:p>
      </xdr:txBody>
    </xdr:sp>
    <xdr:clientData/>
  </xdr:twoCellAnchor>
  <xdr:twoCellAnchor>
    <xdr:from>
      <xdr:col>11</xdr:col>
      <xdr:colOff>50800</xdr:colOff>
      <xdr:row>17</xdr:row>
      <xdr:rowOff>1016000</xdr:rowOff>
    </xdr:from>
    <xdr:to>
      <xdr:col>11</xdr:col>
      <xdr:colOff>457200</xdr:colOff>
      <xdr:row>17</xdr:row>
      <xdr:rowOff>1193800</xdr:rowOff>
    </xdr:to>
    <xdr:sp macro="" textlink="">
      <xdr:nvSpPr>
        <xdr:cNvPr id="542750" name="Text Box 30"/>
        <xdr:cNvSpPr txBox="1">
          <a:spLocks noChangeArrowheads="1"/>
        </xdr:cNvSpPr>
      </xdr:nvSpPr>
      <xdr:spPr bwMode="auto">
        <a:xfrm>
          <a:off x="8191500" y="5956300"/>
          <a:ext cx="406400" cy="17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1996</a:t>
          </a:r>
        </a:p>
      </xdr:txBody>
    </xdr:sp>
    <xdr:clientData/>
  </xdr:twoCellAnchor>
  <xdr:twoCellAnchor>
    <xdr:from>
      <xdr:col>11</xdr:col>
      <xdr:colOff>2057400</xdr:colOff>
      <xdr:row>17</xdr:row>
      <xdr:rowOff>1016000</xdr:rowOff>
    </xdr:from>
    <xdr:to>
      <xdr:col>11</xdr:col>
      <xdr:colOff>2463800</xdr:colOff>
      <xdr:row>17</xdr:row>
      <xdr:rowOff>1193800</xdr:rowOff>
    </xdr:to>
    <xdr:sp macro="" textlink="">
      <xdr:nvSpPr>
        <xdr:cNvPr id="542751" name="Text Box 31"/>
        <xdr:cNvSpPr txBox="1">
          <a:spLocks noChangeArrowheads="1"/>
        </xdr:cNvSpPr>
      </xdr:nvSpPr>
      <xdr:spPr bwMode="auto">
        <a:xfrm>
          <a:off x="10198100" y="5956300"/>
          <a:ext cx="406400" cy="17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2005</a:t>
          </a:r>
        </a:p>
      </xdr:txBody>
    </xdr:sp>
    <xdr:clientData/>
  </xdr:twoCellAnchor>
  <xdr:twoCellAnchor>
    <xdr:from>
      <xdr:col>15</xdr:col>
      <xdr:colOff>0</xdr:colOff>
      <xdr:row>3</xdr:row>
      <xdr:rowOff>25400</xdr:rowOff>
    </xdr:from>
    <xdr:to>
      <xdr:col>15</xdr:col>
      <xdr:colOff>0</xdr:colOff>
      <xdr:row>7</xdr:row>
      <xdr:rowOff>25400</xdr:rowOff>
    </xdr:to>
    <xdr:sp macro="" textlink="">
      <xdr:nvSpPr>
        <xdr:cNvPr id="542757" name="AutoShape 37"/>
        <xdr:cNvSpPr>
          <a:spLocks noChangeArrowheads="1"/>
        </xdr:cNvSpPr>
      </xdr:nvSpPr>
      <xdr:spPr bwMode="auto">
        <a:xfrm rot="1800000">
          <a:off x="11899900" y="431800"/>
          <a:ext cx="0" cy="444500"/>
        </a:xfrm>
        <a:prstGeom prst="rightArrow">
          <a:avLst>
            <a:gd name="adj1" fmla="val 42861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8080" mc:Ignorable="a14" a14:legacySpreadsheetColorIndex="5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0</xdr:colOff>
      <xdr:row>9</xdr:row>
      <xdr:rowOff>457200</xdr:rowOff>
    </xdr:from>
    <xdr:to>
      <xdr:col>15</xdr:col>
      <xdr:colOff>0</xdr:colOff>
      <xdr:row>11</xdr:row>
      <xdr:rowOff>76200</xdr:rowOff>
    </xdr:to>
    <xdr:sp macro="" textlink="">
      <xdr:nvSpPr>
        <xdr:cNvPr id="542758" name="AutoShape 38"/>
        <xdr:cNvSpPr>
          <a:spLocks noChangeArrowheads="1"/>
        </xdr:cNvSpPr>
      </xdr:nvSpPr>
      <xdr:spPr bwMode="auto">
        <a:xfrm rot="900000">
          <a:off x="11899900" y="1574800"/>
          <a:ext cx="0" cy="469900"/>
        </a:xfrm>
        <a:prstGeom prst="rightArrow">
          <a:avLst>
            <a:gd name="adj1" fmla="val 42861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C0C0" mc:Ignorable="a14" a14:legacySpreadsheetColorIndex="47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0</xdr:colOff>
      <xdr:row>11</xdr:row>
      <xdr:rowOff>596900</xdr:rowOff>
    </xdr:from>
    <xdr:to>
      <xdr:col>15</xdr:col>
      <xdr:colOff>0</xdr:colOff>
      <xdr:row>11</xdr:row>
      <xdr:rowOff>1066800</xdr:rowOff>
    </xdr:to>
    <xdr:sp macro="" textlink="">
      <xdr:nvSpPr>
        <xdr:cNvPr id="542760" name="AutoShape 40"/>
        <xdr:cNvSpPr>
          <a:spLocks noChangeArrowheads="1"/>
        </xdr:cNvSpPr>
      </xdr:nvSpPr>
      <xdr:spPr bwMode="auto">
        <a:xfrm rot="-900000">
          <a:off x="11899900" y="2565400"/>
          <a:ext cx="0" cy="469900"/>
        </a:xfrm>
        <a:prstGeom prst="rightArrow">
          <a:avLst>
            <a:gd name="adj1" fmla="val 42861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0FFC0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0</xdr:colOff>
      <xdr:row>14</xdr:row>
      <xdr:rowOff>25400</xdr:rowOff>
    </xdr:from>
    <xdr:to>
      <xdr:col>15</xdr:col>
      <xdr:colOff>0</xdr:colOff>
      <xdr:row>14</xdr:row>
      <xdr:rowOff>495300</xdr:rowOff>
    </xdr:to>
    <xdr:sp macro="" textlink="">
      <xdr:nvSpPr>
        <xdr:cNvPr id="542761" name="AutoShape 41"/>
        <xdr:cNvSpPr>
          <a:spLocks noChangeArrowheads="1"/>
        </xdr:cNvSpPr>
      </xdr:nvSpPr>
      <xdr:spPr bwMode="auto">
        <a:xfrm rot="-1800000">
          <a:off x="11899900" y="3479800"/>
          <a:ext cx="0" cy="469900"/>
        </a:xfrm>
        <a:prstGeom prst="rightArrow">
          <a:avLst>
            <a:gd name="adj1" fmla="val 42861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FF8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5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aten/Rolf/ProfRolf/aktuelle%20Inhalte/Excel%20-%20Beispiele/Excel-Beispiel_Doppelsaeulen_mit_waag_Strichen_2005-06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</sheetNames>
    <sheetDataSet>
      <sheetData sheetId="0">
        <row r="1">
          <cell r="D1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B4:H21"/>
  <sheetViews>
    <sheetView workbookViewId="0">
      <selection activeCell="B17" sqref="B17"/>
    </sheetView>
  </sheetViews>
  <sheetFormatPr baseColWidth="10" defaultColWidth="11.5" defaultRowHeight="12" x14ac:dyDescent="0"/>
  <cols>
    <col min="1" max="1" width="2.6640625" style="44" customWidth="1"/>
    <col min="2" max="16384" width="11.5" style="44"/>
  </cols>
  <sheetData>
    <row r="4" spans="2:8">
      <c r="B4" s="69"/>
      <c r="C4" s="70"/>
      <c r="D4" s="70"/>
      <c r="E4" s="70"/>
      <c r="F4" s="70"/>
      <c r="G4" s="70"/>
      <c r="H4" s="71"/>
    </row>
    <row r="5" spans="2:8">
      <c r="B5" s="72"/>
      <c r="C5" s="73"/>
      <c r="D5" s="73"/>
      <c r="E5" s="73"/>
      <c r="F5" s="73"/>
      <c r="G5" s="73"/>
      <c r="H5" s="74"/>
    </row>
    <row r="6" spans="2:8">
      <c r="B6" s="72"/>
      <c r="C6" s="73"/>
      <c r="D6" s="73"/>
      <c r="E6" s="73"/>
      <c r="F6" s="73"/>
      <c r="G6" s="73"/>
      <c r="H6" s="74"/>
    </row>
    <row r="7" spans="2:8">
      <c r="B7" s="75" t="s">
        <v>13</v>
      </c>
      <c r="C7" s="73"/>
      <c r="D7" s="73"/>
      <c r="E7" s="73"/>
      <c r="F7" s="73"/>
      <c r="G7" s="73"/>
      <c r="H7" s="74"/>
    </row>
    <row r="8" spans="2:8">
      <c r="B8" s="75"/>
      <c r="C8" s="73"/>
      <c r="D8" s="73"/>
      <c r="E8" s="73"/>
      <c r="F8" s="73"/>
      <c r="G8" s="73"/>
      <c r="H8" s="74"/>
    </row>
    <row r="9" spans="2:8">
      <c r="B9" s="84"/>
      <c r="C9" s="73"/>
      <c r="D9" s="73"/>
      <c r="E9" s="73"/>
      <c r="F9" s="73"/>
      <c r="G9" s="73"/>
      <c r="H9" s="74"/>
    </row>
    <row r="10" spans="2:8">
      <c r="B10" s="84" t="s">
        <v>14</v>
      </c>
      <c r="C10" s="73"/>
      <c r="D10" s="73"/>
      <c r="E10" s="73"/>
      <c r="F10" s="73"/>
      <c r="G10" s="73"/>
      <c r="H10" s="74"/>
    </row>
    <row r="11" spans="2:8">
      <c r="B11" s="84" t="s">
        <v>15</v>
      </c>
      <c r="C11" s="73"/>
      <c r="D11" s="73"/>
      <c r="E11" s="73"/>
      <c r="F11" s="73"/>
      <c r="G11" s="73"/>
      <c r="H11" s="74"/>
    </row>
    <row r="12" spans="2:8">
      <c r="B12" s="84" t="s">
        <v>16</v>
      </c>
      <c r="C12" s="73"/>
      <c r="D12" s="73"/>
      <c r="E12" s="73"/>
      <c r="F12" s="73"/>
      <c r="G12" s="73"/>
      <c r="H12" s="74"/>
    </row>
    <row r="13" spans="2:8">
      <c r="B13" s="76"/>
      <c r="C13" s="73"/>
      <c r="D13" s="73"/>
      <c r="E13" s="73"/>
      <c r="F13" s="73"/>
      <c r="G13" s="73"/>
      <c r="H13" s="74"/>
    </row>
    <row r="14" spans="2:8">
      <c r="B14" s="76" t="s">
        <v>17</v>
      </c>
      <c r="C14" s="73"/>
      <c r="D14" s="73"/>
      <c r="E14" s="73"/>
      <c r="F14" s="73"/>
      <c r="G14" s="73"/>
      <c r="H14" s="74"/>
    </row>
    <row r="15" spans="2:8">
      <c r="B15" s="75"/>
      <c r="C15" s="73"/>
      <c r="D15" s="73"/>
      <c r="E15" s="73"/>
      <c r="F15" s="73"/>
      <c r="G15" s="73"/>
      <c r="H15" s="74"/>
    </row>
    <row r="16" spans="2:8">
      <c r="B16" s="75"/>
      <c r="C16" s="73"/>
      <c r="D16" s="73"/>
      <c r="E16" s="73"/>
      <c r="F16" s="73"/>
      <c r="G16" s="73"/>
      <c r="H16" s="74"/>
    </row>
    <row r="17" spans="2:8">
      <c r="B17" s="72"/>
      <c r="C17" s="73"/>
      <c r="D17" s="73"/>
      <c r="E17" s="73"/>
      <c r="F17" s="73"/>
      <c r="G17" s="73"/>
      <c r="H17" s="74"/>
    </row>
    <row r="18" spans="2:8">
      <c r="B18" s="72"/>
      <c r="C18" s="73"/>
      <c r="D18" s="73"/>
      <c r="E18" s="73"/>
      <c r="F18" s="73"/>
      <c r="G18" s="73"/>
      <c r="H18" s="74"/>
    </row>
    <row r="19" spans="2:8">
      <c r="B19" s="72"/>
      <c r="C19" s="73"/>
      <c r="D19" s="73"/>
      <c r="E19" s="73"/>
      <c r="F19" s="73"/>
      <c r="G19" s="73"/>
      <c r="H19" s="74"/>
    </row>
    <row r="20" spans="2:8">
      <c r="B20" s="72"/>
      <c r="C20" s="73"/>
      <c r="D20" s="73"/>
      <c r="E20" s="73"/>
      <c r="F20" s="73"/>
      <c r="G20" s="73"/>
      <c r="H20" s="74"/>
    </row>
    <row r="21" spans="2:8">
      <c r="B21" s="77"/>
      <c r="C21" s="78"/>
      <c r="D21" s="78"/>
      <c r="E21" s="78"/>
      <c r="F21" s="78"/>
      <c r="G21" s="78"/>
      <c r="H21" s="79"/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/>
  <dimension ref="A1:Y24"/>
  <sheetViews>
    <sheetView showGridLines="0" zoomScale="75" workbookViewId="0">
      <selection activeCell="Q6" sqref="Q6"/>
    </sheetView>
  </sheetViews>
  <sheetFormatPr baseColWidth="10" defaultColWidth="9.1640625" defaultRowHeight="12" x14ac:dyDescent="0"/>
  <cols>
    <col min="1" max="1" width="2.83203125" customWidth="1"/>
    <col min="2" max="14" width="9.1640625" customWidth="1"/>
    <col min="15" max="15" width="3.1640625" customWidth="1"/>
    <col min="16" max="16" width="4.5" customWidth="1"/>
    <col min="17" max="17" width="9.1640625" customWidth="1"/>
    <col min="18" max="18" width="9.1640625" style="65" hidden="1" customWidth="1"/>
    <col min="19" max="25" width="9.1640625" hidden="1" customWidth="1"/>
  </cols>
  <sheetData>
    <row r="1" spans="2:2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2:23">
      <c r="B2" s="25"/>
      <c r="C2" s="54" t="s">
        <v>18</v>
      </c>
      <c r="D2" s="55" t="s">
        <v>19</v>
      </c>
      <c r="E2" s="55" t="s">
        <v>20</v>
      </c>
      <c r="F2" s="56" t="s">
        <v>21</v>
      </c>
      <c r="G2" s="54" t="s">
        <v>4</v>
      </c>
      <c r="H2" s="55" t="s">
        <v>6</v>
      </c>
      <c r="I2" s="55" t="s">
        <v>7</v>
      </c>
      <c r="J2" s="56" t="s">
        <v>5</v>
      </c>
      <c r="K2" s="54" t="s">
        <v>22</v>
      </c>
      <c r="L2" s="55" t="s">
        <v>8</v>
      </c>
      <c r="M2" s="55" t="s">
        <v>23</v>
      </c>
      <c r="N2" s="56" t="s">
        <v>3</v>
      </c>
      <c r="R2" s="66"/>
      <c r="S2" s="29" t="s">
        <v>0</v>
      </c>
      <c r="T2" s="23">
        <f>MAX(C4:N13)</f>
        <v>716.04</v>
      </c>
      <c r="V2" s="24" t="s">
        <v>2</v>
      </c>
    </row>
    <row r="3" spans="2:23">
      <c r="B3" s="34"/>
      <c r="C3" s="57"/>
      <c r="D3" s="46"/>
      <c r="E3" s="46"/>
      <c r="F3" s="58"/>
      <c r="G3" s="57"/>
      <c r="H3" s="46"/>
      <c r="I3" s="46"/>
      <c r="J3" s="58"/>
      <c r="K3" s="57"/>
      <c r="L3" s="46"/>
      <c r="M3" s="46"/>
      <c r="N3" s="58"/>
      <c r="P3" s="31" t="s">
        <v>10</v>
      </c>
      <c r="Q3" s="49">
        <v>0.5</v>
      </c>
      <c r="R3" s="65">
        <v>1</v>
      </c>
      <c r="S3" s="29" t="s">
        <v>1</v>
      </c>
      <c r="T3">
        <v>-50</v>
      </c>
      <c r="V3" s="23">
        <f t="shared" ref="V3:V13" si="0">$W$4*$T$2</f>
        <v>14.3208</v>
      </c>
    </row>
    <row r="4" spans="2:23">
      <c r="B4" s="34">
        <v>2003</v>
      </c>
      <c r="C4" s="57">
        <v>336.39</v>
      </c>
      <c r="D4" s="46">
        <v>270.94400000000002</v>
      </c>
      <c r="E4" s="46">
        <v>343.6</v>
      </c>
      <c r="F4" s="58">
        <v>635.29600000000005</v>
      </c>
      <c r="G4" s="57">
        <v>256.58403349090912</v>
      </c>
      <c r="H4" s="46">
        <v>319.08527241818189</v>
      </c>
      <c r="I4" s="46">
        <v>583.85</v>
      </c>
      <c r="J4" s="58">
        <v>529.61576143636375</v>
      </c>
      <c r="K4" s="57">
        <v>98.42</v>
      </c>
      <c r="L4" s="46">
        <v>509.1</v>
      </c>
      <c r="M4" s="46">
        <v>614.08000000000004</v>
      </c>
      <c r="N4" s="58">
        <f t="shared" ref="N4:N13" si="1">SUM(C4:M4)/11</f>
        <v>408.81500612231412</v>
      </c>
      <c r="P4" s="32" t="s">
        <v>10</v>
      </c>
      <c r="Q4" s="49">
        <v>0.65</v>
      </c>
      <c r="R4" s="65">
        <v>2</v>
      </c>
      <c r="V4" s="23">
        <f t="shared" si="0"/>
        <v>14.3208</v>
      </c>
      <c r="W4">
        <v>0.02</v>
      </c>
    </row>
    <row r="5" spans="2:23">
      <c r="B5" s="34">
        <v>2004</v>
      </c>
      <c r="C5" s="57">
        <v>345.44</v>
      </c>
      <c r="D5" s="46">
        <v>304.55</v>
      </c>
      <c r="E5" s="46">
        <v>353.54</v>
      </c>
      <c r="F5" s="58">
        <v>611.13199999999995</v>
      </c>
      <c r="G5" s="57">
        <v>335.53296687272734</v>
      </c>
      <c r="H5" s="46">
        <v>555.93207256363644</v>
      </c>
      <c r="I5" s="46">
        <v>561.36</v>
      </c>
      <c r="J5" s="58">
        <v>555.93207256363644</v>
      </c>
      <c r="K5" s="57">
        <v>152.82</v>
      </c>
      <c r="L5" s="46">
        <v>500.56</v>
      </c>
      <c r="M5" s="46">
        <v>599.98</v>
      </c>
      <c r="N5" s="58">
        <f t="shared" si="1"/>
        <v>443.34355563636365</v>
      </c>
      <c r="P5" s="33" t="s">
        <v>11</v>
      </c>
      <c r="Q5" s="49">
        <v>2</v>
      </c>
      <c r="R5" s="65">
        <v>3</v>
      </c>
      <c r="V5" s="23">
        <f t="shared" si="0"/>
        <v>14.3208</v>
      </c>
    </row>
    <row r="6" spans="2:23">
      <c r="B6" s="34">
        <v>2005</v>
      </c>
      <c r="C6" s="57">
        <v>354.49</v>
      </c>
      <c r="D6" s="46">
        <v>338.15600000000001</v>
      </c>
      <c r="E6" s="46">
        <v>363.48</v>
      </c>
      <c r="F6" s="58">
        <v>586.96799999999996</v>
      </c>
      <c r="G6" s="57">
        <v>230.26772236363638</v>
      </c>
      <c r="H6" s="46">
        <v>615.14377260000003</v>
      </c>
      <c r="I6" s="46">
        <v>538.87</v>
      </c>
      <c r="J6" s="58">
        <v>624.22799999999995</v>
      </c>
      <c r="K6" s="57">
        <v>207.22</v>
      </c>
      <c r="L6" s="46">
        <v>492.02</v>
      </c>
      <c r="M6" s="46">
        <v>585.88</v>
      </c>
      <c r="N6" s="58">
        <f t="shared" si="1"/>
        <v>448.79304499669416</v>
      </c>
      <c r="P6" s="24" t="s">
        <v>11</v>
      </c>
      <c r="Q6" s="49">
        <v>4</v>
      </c>
      <c r="R6" s="65">
        <v>4</v>
      </c>
      <c r="V6" s="23">
        <f t="shared" si="0"/>
        <v>14.3208</v>
      </c>
    </row>
    <row r="7" spans="2:23">
      <c r="B7" s="34">
        <v>2006</v>
      </c>
      <c r="C7" s="57">
        <v>363.54</v>
      </c>
      <c r="D7" s="46">
        <v>371.762</v>
      </c>
      <c r="E7" s="46">
        <v>373.42</v>
      </c>
      <c r="F7" s="58">
        <v>562.80399999999997</v>
      </c>
      <c r="G7" s="57">
        <v>365.13881689090914</v>
      </c>
      <c r="H7" s="46">
        <v>526.32622254545458</v>
      </c>
      <c r="I7" s="46">
        <v>516.38</v>
      </c>
      <c r="J7" s="58">
        <v>605.06399999999996</v>
      </c>
      <c r="K7" s="57">
        <v>261.62</v>
      </c>
      <c r="L7" s="46">
        <v>483.48</v>
      </c>
      <c r="M7" s="46">
        <v>571.78</v>
      </c>
      <c r="N7" s="58">
        <f t="shared" si="1"/>
        <v>454.66500358512388</v>
      </c>
      <c r="V7" s="23">
        <f t="shared" si="0"/>
        <v>14.3208</v>
      </c>
    </row>
    <row r="8" spans="2:23">
      <c r="B8" s="34">
        <v>2007</v>
      </c>
      <c r="C8" s="57">
        <v>372.59</v>
      </c>
      <c r="D8" s="46">
        <v>405.36799999999999</v>
      </c>
      <c r="E8" s="46">
        <v>383.36</v>
      </c>
      <c r="F8" s="58">
        <v>538.64</v>
      </c>
      <c r="G8" s="57">
        <v>351.9806613272728</v>
      </c>
      <c r="H8" s="46">
        <v>603.29499999999996</v>
      </c>
      <c r="I8" s="46">
        <v>493.89</v>
      </c>
      <c r="J8" s="58">
        <v>585.9</v>
      </c>
      <c r="K8" s="57">
        <v>316.02</v>
      </c>
      <c r="L8" s="46">
        <v>474.94</v>
      </c>
      <c r="M8" s="46">
        <v>557.67999999999995</v>
      </c>
      <c r="N8" s="58">
        <f t="shared" si="1"/>
        <v>462.15124193884299</v>
      </c>
      <c r="V8" s="23">
        <f t="shared" si="0"/>
        <v>14.3208</v>
      </c>
    </row>
    <row r="9" spans="2:23">
      <c r="B9" s="47">
        <v>2008</v>
      </c>
      <c r="C9" s="59">
        <v>393.4</v>
      </c>
      <c r="D9" s="48">
        <v>455</v>
      </c>
      <c r="E9" s="48">
        <v>395.1</v>
      </c>
      <c r="F9" s="60">
        <v>472.5</v>
      </c>
      <c r="G9" s="59">
        <v>401.32374469090917</v>
      </c>
      <c r="H9" s="48">
        <v>514.5</v>
      </c>
      <c r="I9" s="48">
        <v>464.8</v>
      </c>
      <c r="J9" s="60">
        <v>555.93207256363644</v>
      </c>
      <c r="K9" s="59">
        <v>405.3</v>
      </c>
      <c r="L9" s="48">
        <v>499.8</v>
      </c>
      <c r="M9" s="48">
        <v>493.43083363636367</v>
      </c>
      <c r="N9" s="60">
        <f t="shared" si="1"/>
        <v>459.18969553553728</v>
      </c>
      <c r="V9" s="23">
        <f t="shared" si="0"/>
        <v>14.3208</v>
      </c>
    </row>
    <row r="10" spans="2:23">
      <c r="B10" s="47">
        <v>2009</v>
      </c>
      <c r="C10" s="59">
        <v>372.1</v>
      </c>
      <c r="D10" s="48">
        <v>524.70000000000005</v>
      </c>
      <c r="E10" s="48">
        <v>441</v>
      </c>
      <c r="F10" s="60">
        <v>602.64</v>
      </c>
      <c r="G10" s="59">
        <v>388.12</v>
      </c>
      <c r="H10" s="48">
        <v>601.98561703636369</v>
      </c>
      <c r="I10" s="48">
        <v>432.9</v>
      </c>
      <c r="J10" s="60">
        <v>716.04</v>
      </c>
      <c r="K10" s="59">
        <v>459.2</v>
      </c>
      <c r="L10" s="48">
        <v>399.7</v>
      </c>
      <c r="M10" s="48">
        <v>595.40653925454558</v>
      </c>
      <c r="N10" s="60">
        <f t="shared" si="1"/>
        <v>503.07201420826442</v>
      </c>
      <c r="V10" s="23">
        <f t="shared" si="0"/>
        <v>14.3208</v>
      </c>
    </row>
    <row r="11" spans="2:23">
      <c r="B11" s="47">
        <v>2010</v>
      </c>
      <c r="C11" s="59">
        <v>378.9</v>
      </c>
      <c r="D11" s="48">
        <v>519.74714476363647</v>
      </c>
      <c r="E11" s="48">
        <v>332.1</v>
      </c>
      <c r="F11" s="60">
        <v>405.9</v>
      </c>
      <c r="G11" s="59">
        <v>621.72285038181826</v>
      </c>
      <c r="H11" s="48">
        <v>432.9</v>
      </c>
      <c r="I11" s="48">
        <v>468.9</v>
      </c>
      <c r="J11" s="60">
        <v>456.3</v>
      </c>
      <c r="K11" s="59">
        <v>319.08527241818189</v>
      </c>
      <c r="L11" s="48">
        <v>432.9</v>
      </c>
      <c r="M11" s="48">
        <v>524.70000000000005</v>
      </c>
      <c r="N11" s="60">
        <f t="shared" si="1"/>
        <v>444.83229705123972</v>
      </c>
      <c r="V11" s="23">
        <f t="shared" si="0"/>
        <v>14.3208</v>
      </c>
    </row>
    <row r="12" spans="2:23">
      <c r="B12" s="47">
        <v>2011</v>
      </c>
      <c r="C12" s="59">
        <v>459.2</v>
      </c>
      <c r="D12" s="48">
        <v>514.5</v>
      </c>
      <c r="E12" s="48">
        <v>464.8</v>
      </c>
      <c r="F12" s="60">
        <v>393.4</v>
      </c>
      <c r="G12" s="59">
        <v>455</v>
      </c>
      <c r="H12" s="48">
        <v>490.70000000000101</v>
      </c>
      <c r="I12" s="48">
        <v>393.4</v>
      </c>
      <c r="J12" s="60">
        <v>455</v>
      </c>
      <c r="K12" s="59">
        <v>459.2</v>
      </c>
      <c r="L12" s="48">
        <v>514.5</v>
      </c>
      <c r="M12" s="48">
        <v>378.29697245454548</v>
      </c>
      <c r="N12" s="60">
        <f t="shared" si="1"/>
        <v>452.54517931404968</v>
      </c>
      <c r="V12" s="23">
        <f t="shared" si="0"/>
        <v>14.3208</v>
      </c>
    </row>
    <row r="13" spans="2:23">
      <c r="B13" s="47">
        <v>2012</v>
      </c>
      <c r="C13" s="61">
        <v>395</v>
      </c>
      <c r="D13" s="62">
        <v>590</v>
      </c>
      <c r="E13" s="62">
        <v>432.9</v>
      </c>
      <c r="F13" s="63">
        <v>456.3</v>
      </c>
      <c r="G13" s="61">
        <v>395.1</v>
      </c>
      <c r="H13" s="62">
        <v>399.7</v>
      </c>
      <c r="I13" s="62">
        <v>372.1</v>
      </c>
      <c r="J13" s="63">
        <v>524.70000000000005</v>
      </c>
      <c r="K13" s="61">
        <v>590</v>
      </c>
      <c r="L13" s="62">
        <v>399.7</v>
      </c>
      <c r="M13" s="62">
        <v>315.79573352727277</v>
      </c>
      <c r="N13" s="63">
        <f t="shared" si="1"/>
        <v>442.84506668429754</v>
      </c>
      <c r="V13" s="23">
        <f t="shared" si="0"/>
        <v>14.3208</v>
      </c>
    </row>
    <row r="14" spans="2:23">
      <c r="S14" s="43"/>
      <c r="T14" s="26"/>
      <c r="U14" s="26"/>
      <c r="V14" s="26"/>
    </row>
    <row r="15" spans="2:23">
      <c r="B15" s="64" t="s">
        <v>12</v>
      </c>
      <c r="C15" s="30">
        <f>C13/C4</f>
        <v>1.1742322899016024</v>
      </c>
      <c r="D15" s="30">
        <f t="shared" ref="D15:N15" si="2">D13/D4</f>
        <v>2.1775717491437345</v>
      </c>
      <c r="E15" s="30">
        <f t="shared" si="2"/>
        <v>1.2598952270081489</v>
      </c>
      <c r="F15" s="30">
        <f t="shared" si="2"/>
        <v>0.71824787185815742</v>
      </c>
      <c r="G15" s="30">
        <f t="shared" si="2"/>
        <v>1.5398463989537314</v>
      </c>
      <c r="H15" s="30">
        <f t="shared" si="2"/>
        <v>1.2526432102957334</v>
      </c>
      <c r="I15" s="30">
        <f t="shared" si="2"/>
        <v>0.63732122976791983</v>
      </c>
      <c r="J15" s="30">
        <f t="shared" si="2"/>
        <v>0.99071824935301822</v>
      </c>
      <c r="K15" s="30">
        <f t="shared" si="2"/>
        <v>5.9947165210323101</v>
      </c>
      <c r="L15" s="30">
        <f t="shared" si="2"/>
        <v>0.78511098016106851</v>
      </c>
      <c r="M15" s="30">
        <f t="shared" si="2"/>
        <v>0.51425829456629879</v>
      </c>
      <c r="N15" s="30">
        <f t="shared" si="2"/>
        <v>1.0832407324886746</v>
      </c>
      <c r="S15" s="28"/>
      <c r="T15" s="34"/>
      <c r="U15" s="34"/>
      <c r="V15" s="34"/>
    </row>
    <row r="16" spans="2:23" ht="15" hidden="1">
      <c r="C16" s="36" t="str">
        <f>IF(C15&lt;$Q$3,1,IF(AND(C15&gt;=$Q$3,C15&lt;$Q$4),2,IF(AND(C15&gt;=$Q$5,C15&lt;$Q$6),3,IF(C15&gt;=$Q$6,4,"X"))))</f>
        <v>X</v>
      </c>
      <c r="D16" s="36">
        <f>IF(D15&lt;$Q$3,1,IF(AND(D15&gt;=$Q$3,D15&lt;$Q$4),2,IF(AND(D15&gt;=$Q$5,D15&lt;$Q$6),3,IF(D15&gt;=$Q$6,4,"X"))))</f>
        <v>3</v>
      </c>
      <c r="E16" s="36" t="str">
        <f t="shared" ref="E16:N16" si="3">IF(E15&lt;$Q$3,1,IF(AND(E15&gt;=$Q$3,E15&lt;$Q$4),2,IF(AND(E15&gt;=$Q$5,E15&lt;$Q$6),3,IF(E15&gt;=$Q$6,4,"X"))))</f>
        <v>X</v>
      </c>
      <c r="F16" s="36" t="str">
        <f t="shared" si="3"/>
        <v>X</v>
      </c>
      <c r="G16" s="36" t="str">
        <f t="shared" si="3"/>
        <v>X</v>
      </c>
      <c r="H16" s="36" t="str">
        <f t="shared" si="3"/>
        <v>X</v>
      </c>
      <c r="I16" s="36">
        <f t="shared" si="3"/>
        <v>2</v>
      </c>
      <c r="J16" s="36" t="str">
        <f t="shared" si="3"/>
        <v>X</v>
      </c>
      <c r="K16" s="36">
        <f t="shared" si="3"/>
        <v>4</v>
      </c>
      <c r="L16" s="36" t="str">
        <f t="shared" si="3"/>
        <v>X</v>
      </c>
      <c r="M16" s="36">
        <f t="shared" si="3"/>
        <v>2</v>
      </c>
      <c r="N16" s="36" t="str">
        <f t="shared" si="3"/>
        <v>X</v>
      </c>
      <c r="S16" s="45"/>
      <c r="T16" s="30"/>
      <c r="U16" s="30"/>
      <c r="V16" s="30"/>
    </row>
    <row r="17" spans="1:19" ht="15" hidden="1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S17" s="44"/>
    </row>
    <row r="18" spans="1:19" ht="15" hidden="1">
      <c r="A18" s="50" t="s">
        <v>9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S18" s="44"/>
    </row>
    <row r="19" spans="1:19" hidden="1">
      <c r="A19" s="51">
        <v>1</v>
      </c>
      <c r="B19" s="53">
        <f>$T$2/2</f>
        <v>358.02</v>
      </c>
      <c r="C19" s="50" t="e">
        <f t="shared" ref="C19:N19" si="4">IF(C$16=$A19,1.5,#N/A)</f>
        <v>#N/A</v>
      </c>
      <c r="D19" s="50" t="e">
        <f t="shared" si="4"/>
        <v>#N/A</v>
      </c>
      <c r="E19" s="50" t="e">
        <f t="shared" si="4"/>
        <v>#N/A</v>
      </c>
      <c r="F19" s="50" t="e">
        <f t="shared" si="4"/>
        <v>#N/A</v>
      </c>
      <c r="G19" s="50" t="e">
        <f t="shared" si="4"/>
        <v>#N/A</v>
      </c>
      <c r="H19" s="50" t="e">
        <f t="shared" si="4"/>
        <v>#N/A</v>
      </c>
      <c r="I19" s="50" t="e">
        <f t="shared" si="4"/>
        <v>#N/A</v>
      </c>
      <c r="J19" s="50" t="e">
        <f t="shared" si="4"/>
        <v>#N/A</v>
      </c>
      <c r="K19" s="50" t="e">
        <f t="shared" si="4"/>
        <v>#N/A</v>
      </c>
      <c r="L19" s="50" t="e">
        <f t="shared" si="4"/>
        <v>#N/A</v>
      </c>
      <c r="M19" s="50" t="e">
        <f t="shared" si="4"/>
        <v>#N/A</v>
      </c>
      <c r="N19" s="50" t="e">
        <f t="shared" si="4"/>
        <v>#N/A</v>
      </c>
      <c r="S19" s="44"/>
    </row>
    <row r="20" spans="1:19" hidden="1">
      <c r="A20" s="51">
        <v>2</v>
      </c>
      <c r="B20" s="53">
        <f>$T$2/2</f>
        <v>358.02</v>
      </c>
      <c r="C20" s="50" t="e">
        <f t="shared" ref="C20:N22" si="5">IF(C$16=$A20,1.5,#N/A)</f>
        <v>#N/A</v>
      </c>
      <c r="D20" s="50" t="e">
        <f t="shared" si="5"/>
        <v>#N/A</v>
      </c>
      <c r="E20" s="50" t="e">
        <f t="shared" si="5"/>
        <v>#N/A</v>
      </c>
      <c r="F20" s="50" t="e">
        <f t="shared" si="5"/>
        <v>#N/A</v>
      </c>
      <c r="G20" s="50" t="e">
        <f t="shared" si="5"/>
        <v>#N/A</v>
      </c>
      <c r="H20" s="50" t="e">
        <f t="shared" si="5"/>
        <v>#N/A</v>
      </c>
      <c r="I20" s="50">
        <f t="shared" si="5"/>
        <v>1.5</v>
      </c>
      <c r="J20" s="50" t="e">
        <f t="shared" si="5"/>
        <v>#N/A</v>
      </c>
      <c r="K20" s="50" t="e">
        <f t="shared" si="5"/>
        <v>#N/A</v>
      </c>
      <c r="L20" s="50" t="e">
        <f t="shared" si="5"/>
        <v>#N/A</v>
      </c>
      <c r="M20" s="50">
        <f t="shared" si="5"/>
        <v>1.5</v>
      </c>
      <c r="N20" s="50" t="e">
        <f t="shared" si="5"/>
        <v>#N/A</v>
      </c>
      <c r="S20" s="44"/>
    </row>
    <row r="21" spans="1:19" hidden="1">
      <c r="A21" s="51">
        <v>3</v>
      </c>
      <c r="B21" s="53">
        <f>$T$2/2</f>
        <v>358.02</v>
      </c>
      <c r="C21" s="50" t="e">
        <f t="shared" si="5"/>
        <v>#N/A</v>
      </c>
      <c r="D21" s="50">
        <f t="shared" si="5"/>
        <v>1.5</v>
      </c>
      <c r="E21" s="50" t="e">
        <f t="shared" si="5"/>
        <v>#N/A</v>
      </c>
      <c r="F21" s="50" t="e">
        <f t="shared" si="5"/>
        <v>#N/A</v>
      </c>
      <c r="G21" s="50" t="e">
        <f t="shared" si="5"/>
        <v>#N/A</v>
      </c>
      <c r="H21" s="50" t="e">
        <f t="shared" si="5"/>
        <v>#N/A</v>
      </c>
      <c r="I21" s="50" t="e">
        <f t="shared" si="5"/>
        <v>#N/A</v>
      </c>
      <c r="J21" s="50" t="e">
        <f t="shared" si="5"/>
        <v>#N/A</v>
      </c>
      <c r="K21" s="50" t="e">
        <f t="shared" si="5"/>
        <v>#N/A</v>
      </c>
      <c r="L21" s="50" t="e">
        <f t="shared" si="5"/>
        <v>#N/A</v>
      </c>
      <c r="M21" s="50" t="e">
        <f t="shared" si="5"/>
        <v>#N/A</v>
      </c>
      <c r="N21" s="50" t="e">
        <f t="shared" si="5"/>
        <v>#N/A</v>
      </c>
      <c r="S21" s="44"/>
    </row>
    <row r="22" spans="1:19" hidden="1">
      <c r="A22" s="51">
        <v>4</v>
      </c>
      <c r="B22" s="53">
        <f>$T$2/2</f>
        <v>358.02</v>
      </c>
      <c r="C22" s="50" t="e">
        <f t="shared" si="5"/>
        <v>#N/A</v>
      </c>
      <c r="D22" s="50" t="e">
        <f t="shared" si="5"/>
        <v>#N/A</v>
      </c>
      <c r="E22" s="50" t="e">
        <f t="shared" si="5"/>
        <v>#N/A</v>
      </c>
      <c r="F22" s="50" t="e">
        <f t="shared" si="5"/>
        <v>#N/A</v>
      </c>
      <c r="G22" s="50" t="e">
        <f t="shared" si="5"/>
        <v>#N/A</v>
      </c>
      <c r="H22" s="50" t="e">
        <f t="shared" si="5"/>
        <v>#N/A</v>
      </c>
      <c r="I22" s="50" t="e">
        <f t="shared" si="5"/>
        <v>#N/A</v>
      </c>
      <c r="J22" s="50" t="e">
        <f t="shared" si="5"/>
        <v>#N/A</v>
      </c>
      <c r="K22" s="50">
        <f t="shared" si="5"/>
        <v>1.5</v>
      </c>
      <c r="L22" s="50" t="e">
        <f t="shared" si="5"/>
        <v>#N/A</v>
      </c>
      <c r="M22" s="50" t="e">
        <f t="shared" si="5"/>
        <v>#N/A</v>
      </c>
      <c r="N22" s="50" t="e">
        <f t="shared" si="5"/>
        <v>#N/A</v>
      </c>
      <c r="P22" s="44"/>
      <c r="Q22" s="44"/>
      <c r="R22" s="67"/>
      <c r="S22" s="44"/>
    </row>
    <row r="23" spans="1:19">
      <c r="P23" s="44"/>
      <c r="Q23" s="44"/>
      <c r="R23" s="68"/>
      <c r="S23" s="44"/>
    </row>
    <row r="24" spans="1:19">
      <c r="P24" s="44"/>
      <c r="Q24" s="44"/>
      <c r="R24" s="68"/>
      <c r="S24" s="44"/>
    </row>
  </sheetData>
  <phoneticPr fontId="2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2" enableFormatConditionsCalculation="0">
    <tabColor indexed="42"/>
  </sheetPr>
  <dimension ref="A1:N21"/>
  <sheetViews>
    <sheetView showGridLines="0" tabSelected="1" zoomScale="75" workbookViewId="0">
      <selection activeCell="D5" sqref="D5"/>
    </sheetView>
  </sheetViews>
  <sheetFormatPr baseColWidth="10" defaultColWidth="11.5" defaultRowHeight="10" x14ac:dyDescent="0"/>
  <cols>
    <col min="1" max="1" width="4.1640625" style="2" customWidth="1"/>
    <col min="2" max="3" width="0.5" style="1" customWidth="1"/>
    <col min="4" max="5" width="0.33203125" style="1" customWidth="1"/>
    <col min="6" max="6" width="32.5" style="4" customWidth="1"/>
    <col min="7" max="7" width="1.1640625" style="20" customWidth="1"/>
    <col min="8" max="8" width="32.5" style="4" customWidth="1"/>
    <col min="9" max="9" width="1.1640625" style="1" customWidth="1"/>
    <col min="10" max="10" width="32.5" style="4" customWidth="1"/>
    <col min="11" max="11" width="1.1640625" style="20" customWidth="1"/>
    <col min="12" max="12" width="32.5" style="4" customWidth="1"/>
    <col min="13" max="13" width="1.6640625" style="4" customWidth="1"/>
    <col min="14" max="14" width="3.6640625" style="4" customWidth="1"/>
    <col min="15" max="16384" width="11.5" style="4"/>
  </cols>
  <sheetData>
    <row r="1" spans="1:14" s="3" customFormat="1" ht="13.5" customHeight="1">
      <c r="A1" s="80"/>
      <c r="B1" s="13"/>
      <c r="C1" s="13"/>
      <c r="D1" s="14"/>
      <c r="E1" s="14"/>
      <c r="F1" s="2"/>
      <c r="G1" s="2"/>
      <c r="H1" s="2"/>
      <c r="I1" s="2"/>
      <c r="J1" s="2"/>
      <c r="K1" s="2"/>
      <c r="L1" s="2"/>
      <c r="M1" s="13"/>
      <c r="N1" s="80"/>
    </row>
    <row r="2" spans="1:14" ht="4.5" customHeight="1">
      <c r="B2" s="9"/>
      <c r="C2" s="9"/>
      <c r="D2" s="9"/>
      <c r="E2" s="9"/>
      <c r="F2" s="9"/>
      <c r="G2" s="19"/>
      <c r="H2" s="9"/>
      <c r="I2" s="9"/>
      <c r="J2" s="9"/>
      <c r="K2" s="19"/>
      <c r="L2" s="9"/>
      <c r="M2" s="9"/>
    </row>
    <row r="3" spans="1:14" ht="15.75" customHeight="1">
      <c r="B3" s="9"/>
      <c r="C3" s="9"/>
      <c r="D3" s="10" t="s">
        <v>27</v>
      </c>
      <c r="E3" s="10"/>
      <c r="F3" s="9"/>
      <c r="G3" s="19"/>
      <c r="H3" s="9"/>
      <c r="I3" s="9"/>
      <c r="J3" s="9"/>
      <c r="K3" s="19"/>
      <c r="L3" s="9"/>
      <c r="M3" s="9"/>
      <c r="N3" s="22"/>
    </row>
    <row r="4" spans="1:14" ht="15.75" customHeight="1">
      <c r="B4" s="9"/>
      <c r="C4" s="9"/>
      <c r="D4" s="10" t="s">
        <v>28</v>
      </c>
      <c r="E4" s="10"/>
      <c r="F4" s="9"/>
      <c r="G4" s="19"/>
      <c r="H4" s="9"/>
      <c r="I4" s="9"/>
      <c r="J4" s="9"/>
      <c r="K4" s="19"/>
      <c r="L4" s="9"/>
      <c r="M4" s="9"/>
    </row>
    <row r="5" spans="1:14" ht="4.5" customHeight="1">
      <c r="B5" s="9"/>
      <c r="C5" s="9"/>
      <c r="D5" s="9"/>
      <c r="E5" s="9"/>
      <c r="F5" s="15"/>
      <c r="G5" s="21"/>
      <c r="H5" s="15"/>
      <c r="I5" s="15"/>
      <c r="J5" s="15"/>
      <c r="K5" s="21"/>
      <c r="L5" s="15"/>
      <c r="M5" s="9"/>
    </row>
    <row r="6" spans="1:14" ht="4.5" customHeight="1">
      <c r="B6" s="9"/>
      <c r="C6" s="9"/>
      <c r="D6" s="9"/>
      <c r="E6" s="9"/>
      <c r="F6" s="9"/>
      <c r="G6" s="19"/>
      <c r="H6" s="9"/>
      <c r="I6" s="9"/>
      <c r="J6" s="9"/>
      <c r="K6" s="19"/>
      <c r="L6" s="9"/>
      <c r="M6" s="9"/>
    </row>
    <row r="7" spans="1:14" s="5" customFormat="1" ht="12" customHeight="1">
      <c r="A7" s="2"/>
      <c r="B7" s="11"/>
      <c r="C7" s="11"/>
      <c r="D7" s="11"/>
      <c r="E7" s="27" t="s">
        <v>26</v>
      </c>
      <c r="G7" s="17"/>
      <c r="H7" s="11"/>
      <c r="I7" s="11"/>
      <c r="J7" s="11"/>
      <c r="K7" s="17"/>
      <c r="L7" s="11"/>
      <c r="M7" s="11"/>
    </row>
    <row r="8" spans="1:14" s="5" customFormat="1" ht="12" customHeight="1">
      <c r="A8" s="2"/>
      <c r="B8" s="11"/>
      <c r="C8" s="11"/>
      <c r="D8" s="11"/>
      <c r="E8" s="11" t="s">
        <v>25</v>
      </c>
      <c r="G8" s="17"/>
      <c r="H8" s="11"/>
      <c r="I8" s="11"/>
      <c r="J8" s="11"/>
      <c r="K8" s="17"/>
      <c r="L8" s="11"/>
      <c r="M8" s="11"/>
    </row>
    <row r="9" spans="1:14" ht="9" customHeight="1">
      <c r="B9" s="9"/>
      <c r="C9" s="9"/>
      <c r="D9" s="9"/>
      <c r="E9" s="9"/>
      <c r="F9" s="9"/>
      <c r="G9" s="19"/>
      <c r="H9" s="9"/>
      <c r="I9" s="9"/>
      <c r="J9" s="9"/>
      <c r="K9" s="19"/>
      <c r="L9" s="9"/>
      <c r="M9" s="9"/>
    </row>
    <row r="10" spans="1:14" s="5" customFormat="1" ht="52" customHeight="1">
      <c r="A10" s="2"/>
      <c r="B10" s="11"/>
      <c r="C10" s="11"/>
      <c r="D10" s="7"/>
      <c r="E10" s="11"/>
      <c r="F10" s="27"/>
      <c r="G10" s="27"/>
      <c r="H10" s="38"/>
      <c r="I10" s="27"/>
      <c r="J10" s="27"/>
      <c r="K10" s="27"/>
      <c r="L10" s="27"/>
      <c r="M10" s="11"/>
    </row>
    <row r="11" spans="1:14" s="5" customFormat="1" ht="15.5" customHeight="1">
      <c r="A11" s="2"/>
      <c r="B11" s="11"/>
      <c r="C11" s="11"/>
      <c r="D11" s="7"/>
      <c r="E11" s="27"/>
      <c r="F11" s="37" t="str">
        <f>Data!C2</f>
        <v>Madrid</v>
      </c>
      <c r="G11" s="27"/>
      <c r="H11" s="37" t="str">
        <f>Data!D2</f>
        <v>Salamanca</v>
      </c>
      <c r="I11" s="27"/>
      <c r="J11" s="37" t="str">
        <f>Data!E2</f>
        <v>Barcelona</v>
      </c>
      <c r="K11" s="38"/>
      <c r="L11" s="37" t="str">
        <f>Data!F2</f>
        <v>Sevilla</v>
      </c>
      <c r="M11" s="11"/>
    </row>
    <row r="12" spans="1:14" s="5" customFormat="1" ht="96" customHeight="1">
      <c r="A12" s="2"/>
      <c r="B12" s="17"/>
      <c r="C12" s="17"/>
      <c r="D12" s="18"/>
      <c r="E12" s="39"/>
      <c r="F12" s="40"/>
      <c r="G12" s="27"/>
      <c r="H12" s="40"/>
      <c r="I12" s="27"/>
      <c r="J12" s="40"/>
      <c r="K12" s="27"/>
      <c r="L12" s="40"/>
      <c r="M12" s="11"/>
    </row>
    <row r="13" spans="1:14" s="5" customFormat="1" ht="6" customHeight="1">
      <c r="A13" s="2"/>
      <c r="B13" s="17"/>
      <c r="C13" s="17"/>
      <c r="D13" s="18"/>
      <c r="E13" s="39"/>
      <c r="F13" s="27"/>
      <c r="G13" s="27"/>
      <c r="H13" s="27"/>
      <c r="I13" s="27"/>
      <c r="J13" s="27"/>
      <c r="K13" s="27"/>
      <c r="L13" s="27"/>
      <c r="M13" s="9"/>
      <c r="N13" s="4"/>
    </row>
    <row r="14" spans="1:14" s="5" customFormat="1" ht="15.5" customHeight="1">
      <c r="A14" s="2"/>
      <c r="B14" s="11"/>
      <c r="C14" s="11"/>
      <c r="D14" s="7"/>
      <c r="E14" s="27"/>
      <c r="F14" s="37" t="str">
        <f>Data!G2</f>
        <v>Zürich</v>
      </c>
      <c r="G14" s="27"/>
      <c r="H14" s="37" t="str">
        <f>Data!H2</f>
        <v>Basel</v>
      </c>
      <c r="I14" s="27"/>
      <c r="J14" s="37" t="str">
        <f>Data!I2</f>
        <v>Lausanne</v>
      </c>
      <c r="K14" s="38"/>
      <c r="L14" s="37" t="str">
        <f>Data!J2</f>
        <v>Bern</v>
      </c>
      <c r="M14" s="11"/>
    </row>
    <row r="15" spans="1:14" s="5" customFormat="1" ht="96" customHeight="1">
      <c r="A15" s="2"/>
      <c r="B15" s="17"/>
      <c r="C15" s="17"/>
      <c r="D15" s="18"/>
      <c r="E15" s="39"/>
      <c r="F15" s="40"/>
      <c r="G15" s="27"/>
      <c r="H15" s="40"/>
      <c r="I15" s="27"/>
      <c r="J15" s="40"/>
      <c r="K15" s="27"/>
      <c r="L15" s="40"/>
      <c r="M15" s="11"/>
    </row>
    <row r="16" spans="1:14" s="5" customFormat="1" ht="6" customHeight="1" thickBot="1">
      <c r="A16" s="2"/>
      <c r="B16" s="17"/>
      <c r="C16" s="17"/>
      <c r="D16" s="18"/>
      <c r="E16" s="39"/>
      <c r="F16" s="27"/>
      <c r="G16" s="27"/>
      <c r="H16" s="27"/>
      <c r="I16" s="27"/>
      <c r="J16" s="27"/>
      <c r="K16" s="27"/>
      <c r="L16" s="27"/>
      <c r="M16" s="9"/>
      <c r="N16" s="4"/>
    </row>
    <row r="17" spans="1:14" s="5" customFormat="1" ht="15.5" customHeight="1">
      <c r="A17" s="2"/>
      <c r="B17" s="11"/>
      <c r="C17" s="11"/>
      <c r="D17" s="7"/>
      <c r="E17" s="27"/>
      <c r="F17" s="37" t="str">
        <f>Data!K2</f>
        <v>Viena</v>
      </c>
      <c r="G17" s="27"/>
      <c r="H17" s="37" t="str">
        <f>Data!L2</f>
        <v>Salzburg</v>
      </c>
      <c r="I17" s="27"/>
      <c r="J17" s="37" t="str">
        <f>Data!M2</f>
        <v>Graz</v>
      </c>
      <c r="K17" s="38"/>
      <c r="L17" s="41" t="str">
        <f>Data!N2</f>
        <v>Ø 11 NL</v>
      </c>
      <c r="M17" s="11"/>
    </row>
    <row r="18" spans="1:14" s="5" customFormat="1" ht="96" customHeight="1" thickBot="1">
      <c r="A18" s="2"/>
      <c r="B18" s="17"/>
      <c r="C18" s="17"/>
      <c r="D18" s="18"/>
      <c r="E18" s="39"/>
      <c r="F18" s="40"/>
      <c r="G18" s="27"/>
      <c r="H18" s="40"/>
      <c r="I18" s="27"/>
      <c r="J18" s="40"/>
      <c r="K18" s="27"/>
      <c r="L18" s="42"/>
      <c r="M18" s="11"/>
    </row>
    <row r="19" spans="1:14" ht="51.75" customHeight="1">
      <c r="B19" s="9"/>
      <c r="C19" s="9"/>
      <c r="D19" s="9"/>
      <c r="E19" s="9"/>
      <c r="F19" s="9"/>
      <c r="G19" s="16"/>
      <c r="H19" s="9"/>
      <c r="I19" s="9"/>
      <c r="J19" s="9"/>
      <c r="K19" s="16"/>
      <c r="L19" s="9"/>
      <c r="M19" s="9"/>
    </row>
    <row r="20" spans="1:14" s="6" customFormat="1" ht="13.5" customHeight="1">
      <c r="A20" s="8"/>
      <c r="B20" s="12"/>
      <c r="C20" s="12"/>
      <c r="D20" s="12"/>
      <c r="E20" s="82" t="s">
        <v>24</v>
      </c>
      <c r="F20" s="83"/>
      <c r="G20" s="83"/>
      <c r="H20" s="83"/>
      <c r="I20" s="83"/>
      <c r="J20" s="83"/>
      <c r="K20" s="83"/>
      <c r="L20" s="83"/>
      <c r="M20" s="12"/>
    </row>
    <row r="21" spans="1:14" ht="15" customHeight="1">
      <c r="A21" s="80"/>
      <c r="N21" s="81"/>
    </row>
  </sheetData>
  <mergeCells count="1">
    <mergeCell ref="E20:L20"/>
  </mergeCells>
  <phoneticPr fontId="2" type="noConversion"/>
  <pageMargins left="0.75" right="0.75" top="1" bottom="1" header="0.4921259845" footer="0.492125984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Comentario</vt:lpstr>
      <vt:lpstr>Data</vt:lpstr>
      <vt:lpstr>Chart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DP</cp:lastModifiedBy>
  <cp:lastPrinted>2004-06-09T12:57:08Z</cp:lastPrinted>
  <dcterms:created xsi:type="dcterms:W3CDTF">2004-05-24T12:36:53Z</dcterms:created>
  <dcterms:modified xsi:type="dcterms:W3CDTF">2012-06-30T17:10:59Z</dcterms:modified>
  <cp:category/>
</cp:coreProperties>
</file>